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defaultThemeVersion="124226"/>
  <mc:AlternateContent xmlns:mc="http://schemas.openxmlformats.org/markup-compatibility/2006">
    <mc:Choice Requires="x15">
      <x15ac:absPath xmlns:x15ac="http://schemas.microsoft.com/office/spreadsheetml/2010/11/ac" url="H:\Bob(2)\NLSWPA\Swim League\"/>
    </mc:Choice>
  </mc:AlternateContent>
  <xr:revisionPtr revIDLastSave="0" documentId="13_ncr:40009_{505614E9-69AA-4DF9-ADE4-1496EA429E8F}" xr6:coauthVersionLast="41" xr6:coauthVersionMax="41" xr10:uidLastSave="{00000000-0000-0000-0000-000000000000}"/>
  <bookViews>
    <workbookView xWindow="-120" yWindow="-120" windowWidth="29040" windowHeight="15840"/>
  </bookViews>
  <sheets>
    <sheet name="Points" sheetId="2" r:id="rId1"/>
    <sheet name="Instructions" sheetId="4" r:id="rId2"/>
    <sheet name="Look Up" sheetId="3" r:id="rId3"/>
  </sheets>
  <definedNames>
    <definedName name="Position">'Look Up'!$B$2:$B$19</definedName>
    <definedName name="_xlnm.Print_Area" localSheetId="0">Points!$A$1:$P$57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F49" i="2" l="1"/>
  <c r="AC49" i="2"/>
  <c r="AG49" i="2"/>
  <c r="Z55" i="2"/>
  <c r="AA48" i="2"/>
  <c r="AA47" i="2"/>
  <c r="AA45" i="2"/>
  <c r="AA44" i="2"/>
  <c r="AA43" i="2"/>
  <c r="AA42" i="2"/>
  <c r="AA41" i="2"/>
  <c r="AA40" i="2"/>
  <c r="AA39" i="2"/>
  <c r="AA38" i="2"/>
  <c r="AA37" i="2"/>
  <c r="AA36" i="2"/>
  <c r="AA35" i="2"/>
  <c r="AA34" i="2"/>
  <c r="AA32" i="2"/>
  <c r="AA31" i="2"/>
  <c r="AA30" i="2"/>
  <c r="AA29" i="2"/>
  <c r="AA28" i="2"/>
  <c r="AA27" i="2"/>
  <c r="AA26" i="2"/>
  <c r="AA25" i="2"/>
  <c r="AA24" i="2"/>
  <c r="AA23" i="2"/>
  <c r="AA22" i="2"/>
  <c r="AA21" i="2"/>
  <c r="AA19" i="2"/>
  <c r="AA18" i="2"/>
  <c r="AA17" i="2"/>
  <c r="AA16" i="2"/>
  <c r="AA15" i="2"/>
  <c r="AA14" i="2"/>
  <c r="AA13" i="2"/>
  <c r="AA12" i="2"/>
  <c r="AA11" i="2"/>
  <c r="AA10" i="2"/>
  <c r="AA9" i="2"/>
  <c r="AA8" i="2"/>
  <c r="AB8" i="2"/>
  <c r="W55" i="2"/>
  <c r="X48" i="2"/>
  <c r="X47" i="2"/>
  <c r="X45" i="2"/>
  <c r="X44" i="2"/>
  <c r="X43" i="2"/>
  <c r="X42" i="2"/>
  <c r="X41" i="2"/>
  <c r="X40" i="2"/>
  <c r="X39" i="2"/>
  <c r="X38" i="2"/>
  <c r="X37" i="2"/>
  <c r="X36" i="2"/>
  <c r="X35" i="2"/>
  <c r="X34" i="2"/>
  <c r="X32" i="2"/>
  <c r="X31" i="2"/>
  <c r="X30" i="2"/>
  <c r="X29" i="2"/>
  <c r="X28" i="2"/>
  <c r="X27" i="2"/>
  <c r="X26" i="2"/>
  <c r="X25" i="2"/>
  <c r="X24" i="2"/>
  <c r="X23" i="2"/>
  <c r="X22" i="2"/>
  <c r="X21" i="2"/>
  <c r="X19" i="2"/>
  <c r="X18" i="2"/>
  <c r="X17" i="2"/>
  <c r="X16" i="2"/>
  <c r="X15" i="2"/>
  <c r="X14" i="2"/>
  <c r="X13" i="2"/>
  <c r="X12" i="2"/>
  <c r="X11" i="2"/>
  <c r="X10" i="2"/>
  <c r="X9" i="2"/>
  <c r="X8" i="2"/>
  <c r="Y8" i="2"/>
  <c r="T55" i="2"/>
  <c r="U48" i="2"/>
  <c r="U47" i="2"/>
  <c r="U45" i="2"/>
  <c r="U44" i="2"/>
  <c r="U43" i="2"/>
  <c r="U42" i="2"/>
  <c r="U41" i="2"/>
  <c r="U40" i="2"/>
  <c r="U39" i="2"/>
  <c r="U38" i="2"/>
  <c r="U37" i="2"/>
  <c r="U36" i="2"/>
  <c r="U35" i="2"/>
  <c r="U34" i="2"/>
  <c r="U32" i="2"/>
  <c r="U31" i="2"/>
  <c r="U30" i="2"/>
  <c r="U29" i="2"/>
  <c r="U28" i="2"/>
  <c r="U27" i="2"/>
  <c r="U26" i="2"/>
  <c r="U25" i="2"/>
  <c r="U24" i="2"/>
  <c r="U23" i="2"/>
  <c r="U22" i="2"/>
  <c r="U21" i="2"/>
  <c r="U19" i="2"/>
  <c r="U18" i="2"/>
  <c r="U17" i="2"/>
  <c r="U16" i="2"/>
  <c r="U15" i="2"/>
  <c r="U14" i="2"/>
  <c r="U13" i="2"/>
  <c r="U12" i="2"/>
  <c r="U11" i="2"/>
  <c r="U10" i="2"/>
  <c r="U9" i="2"/>
  <c r="U8" i="2"/>
  <c r="V8" i="2"/>
  <c r="Q55" i="2"/>
  <c r="R48" i="2"/>
  <c r="R47" i="2"/>
  <c r="R45" i="2"/>
  <c r="R44" i="2"/>
  <c r="R43" i="2"/>
  <c r="R42" i="2"/>
  <c r="R41" i="2"/>
  <c r="R40" i="2"/>
  <c r="R39" i="2"/>
  <c r="R38" i="2"/>
  <c r="R37" i="2"/>
  <c r="R36" i="2"/>
  <c r="R35" i="2"/>
  <c r="R34" i="2"/>
  <c r="R32" i="2"/>
  <c r="R31" i="2"/>
  <c r="R30" i="2"/>
  <c r="R29" i="2"/>
  <c r="R28" i="2"/>
  <c r="R27" i="2"/>
  <c r="R26" i="2"/>
  <c r="R25" i="2"/>
  <c r="R24" i="2"/>
  <c r="R23" i="2"/>
  <c r="R22" i="2"/>
  <c r="R21" i="2"/>
  <c r="R19" i="2"/>
  <c r="R18" i="2"/>
  <c r="R17" i="2"/>
  <c r="R16" i="2"/>
  <c r="R15" i="2"/>
  <c r="R14" i="2"/>
  <c r="R13" i="2"/>
  <c r="R12" i="2"/>
  <c r="R11" i="2"/>
  <c r="R10" i="2"/>
  <c r="R9" i="2"/>
  <c r="R8" i="2"/>
  <c r="S8" i="2"/>
  <c r="D7" i="3"/>
  <c r="D8" i="3"/>
  <c r="D9" i="3"/>
  <c r="D10" i="3"/>
  <c r="F8" i="2"/>
  <c r="G8" i="2"/>
  <c r="I8" i="2"/>
  <c r="J8" i="2"/>
  <c r="L8" i="2"/>
  <c r="M8" i="2"/>
  <c r="M9" i="2"/>
  <c r="M10" i="2"/>
  <c r="M11" i="2"/>
  <c r="O8" i="2"/>
  <c r="P8" i="2"/>
  <c r="F9" i="2"/>
  <c r="I9" i="2"/>
  <c r="L9" i="2"/>
  <c r="O9" i="2"/>
  <c r="P9" i="2"/>
  <c r="P10" i="2"/>
  <c r="F10" i="2"/>
  <c r="I10" i="2"/>
  <c r="L10" i="2"/>
  <c r="O10" i="2"/>
  <c r="F11" i="2"/>
  <c r="I11" i="2"/>
  <c r="L11" i="2"/>
  <c r="O11" i="2"/>
  <c r="F12" i="2"/>
  <c r="I12" i="2"/>
  <c r="L12" i="2"/>
  <c r="O12" i="2"/>
  <c r="F13" i="2"/>
  <c r="I13" i="2"/>
  <c r="L13" i="2"/>
  <c r="O13" i="2"/>
  <c r="F14" i="2"/>
  <c r="I14" i="2"/>
  <c r="L14" i="2"/>
  <c r="O14" i="2"/>
  <c r="F15" i="2"/>
  <c r="I15" i="2"/>
  <c r="L15" i="2"/>
  <c r="O15" i="2"/>
  <c r="F16" i="2"/>
  <c r="I16" i="2"/>
  <c r="L16" i="2"/>
  <c r="O16" i="2"/>
  <c r="F17" i="2"/>
  <c r="I17" i="2"/>
  <c r="L17" i="2"/>
  <c r="O17" i="2"/>
  <c r="F18" i="2"/>
  <c r="I18" i="2"/>
  <c r="L18" i="2"/>
  <c r="O18" i="2"/>
  <c r="F19" i="2"/>
  <c r="I19" i="2"/>
  <c r="L19" i="2"/>
  <c r="O19" i="2"/>
  <c r="F21" i="2"/>
  <c r="I21" i="2"/>
  <c r="L21" i="2"/>
  <c r="O21" i="2"/>
  <c r="F22" i="2"/>
  <c r="I22" i="2"/>
  <c r="L22" i="2"/>
  <c r="O22" i="2"/>
  <c r="F23" i="2"/>
  <c r="I23" i="2"/>
  <c r="L23" i="2"/>
  <c r="O23" i="2"/>
  <c r="F24" i="2"/>
  <c r="I24" i="2"/>
  <c r="L24" i="2"/>
  <c r="O24" i="2"/>
  <c r="F25" i="2"/>
  <c r="I25" i="2"/>
  <c r="L25" i="2"/>
  <c r="O25" i="2"/>
  <c r="F26" i="2"/>
  <c r="I26" i="2"/>
  <c r="L26" i="2"/>
  <c r="O26" i="2"/>
  <c r="F27" i="2"/>
  <c r="I27" i="2"/>
  <c r="L27" i="2"/>
  <c r="O27" i="2"/>
  <c r="F28" i="2"/>
  <c r="I28" i="2"/>
  <c r="L28" i="2"/>
  <c r="O28" i="2"/>
  <c r="F29" i="2"/>
  <c r="I29" i="2"/>
  <c r="L29" i="2"/>
  <c r="O29" i="2"/>
  <c r="F30" i="2"/>
  <c r="I30" i="2"/>
  <c r="L30" i="2"/>
  <c r="O30" i="2"/>
  <c r="F31" i="2"/>
  <c r="I31" i="2"/>
  <c r="L31" i="2"/>
  <c r="O31" i="2"/>
  <c r="F32" i="2"/>
  <c r="I32" i="2"/>
  <c r="L32" i="2"/>
  <c r="O32" i="2"/>
  <c r="F34" i="2"/>
  <c r="I34" i="2"/>
  <c r="L34" i="2"/>
  <c r="O34" i="2"/>
  <c r="F35" i="2"/>
  <c r="I35" i="2"/>
  <c r="L35" i="2"/>
  <c r="O35" i="2"/>
  <c r="F36" i="2"/>
  <c r="I36" i="2"/>
  <c r="L36" i="2"/>
  <c r="O36" i="2"/>
  <c r="F37" i="2"/>
  <c r="I37" i="2"/>
  <c r="L37" i="2"/>
  <c r="O37" i="2"/>
  <c r="F38" i="2"/>
  <c r="I38" i="2"/>
  <c r="L38" i="2"/>
  <c r="O38" i="2"/>
  <c r="F39" i="2"/>
  <c r="I39" i="2"/>
  <c r="L39" i="2"/>
  <c r="O39" i="2"/>
  <c r="F40" i="2"/>
  <c r="I40" i="2"/>
  <c r="L40" i="2"/>
  <c r="O40" i="2"/>
  <c r="F41" i="2"/>
  <c r="I41" i="2"/>
  <c r="L41" i="2"/>
  <c r="O41" i="2"/>
  <c r="F42" i="2"/>
  <c r="I42" i="2"/>
  <c r="L42" i="2"/>
  <c r="O42" i="2"/>
  <c r="F43" i="2"/>
  <c r="I43" i="2"/>
  <c r="L43" i="2"/>
  <c r="O43" i="2"/>
  <c r="F44" i="2"/>
  <c r="I44" i="2"/>
  <c r="L44" i="2"/>
  <c r="O44" i="2"/>
  <c r="F45" i="2"/>
  <c r="I45" i="2"/>
  <c r="L45" i="2"/>
  <c r="O45" i="2"/>
  <c r="F47" i="2"/>
  <c r="I47" i="2"/>
  <c r="L47" i="2"/>
  <c r="O47" i="2"/>
  <c r="F48" i="2"/>
  <c r="I48" i="2"/>
  <c r="L48" i="2"/>
  <c r="O48" i="2"/>
  <c r="E55" i="2"/>
  <c r="H55" i="2"/>
  <c r="K55" i="2"/>
  <c r="N55" i="2"/>
  <c r="D3" i="3"/>
  <c r="D4" i="3"/>
  <c r="D5" i="3"/>
  <c r="D6" i="3"/>
  <c r="V9" i="2"/>
  <c r="V10" i="2"/>
  <c r="V11" i="2"/>
  <c r="S9" i="2"/>
  <c r="AC10" i="2"/>
  <c r="J9" i="2"/>
  <c r="J10" i="2"/>
  <c r="J11" i="2"/>
  <c r="AD48" i="2"/>
  <c r="AC48" i="2"/>
  <c r="AC40" i="2"/>
  <c r="AC38" i="2"/>
  <c r="AD45" i="2"/>
  <c r="AD44" i="2"/>
  <c r="AD42" i="2"/>
  <c r="AD41" i="2"/>
  <c r="AD36" i="2"/>
  <c r="AD35" i="2"/>
  <c r="AD32" i="2"/>
  <c r="AD31" i="2"/>
  <c r="AD29" i="2"/>
  <c r="AD28" i="2"/>
  <c r="AD26" i="2"/>
  <c r="AD25" i="2"/>
  <c r="AD23" i="2"/>
  <c r="AD22" i="2"/>
  <c r="AD19" i="2"/>
  <c r="AD18" i="2"/>
  <c r="AD38" i="2"/>
  <c r="AD39" i="2"/>
  <c r="AD16" i="2"/>
  <c r="AD15" i="2"/>
  <c r="AD13" i="2"/>
  <c r="V12" i="2"/>
  <c r="V13" i="2"/>
  <c r="V14" i="2"/>
  <c r="V15" i="2"/>
  <c r="V16" i="2"/>
  <c r="V17" i="2"/>
  <c r="V18" i="2"/>
  <c r="V19" i="2"/>
  <c r="V20" i="2"/>
  <c r="V21" i="2"/>
  <c r="V22" i="2"/>
  <c r="V23" i="2"/>
  <c r="V24" i="2"/>
  <c r="V25" i="2"/>
  <c r="V26" i="2"/>
  <c r="V27" i="2"/>
  <c r="V28" i="2"/>
  <c r="V29" i="2"/>
  <c r="V30" i="2"/>
  <c r="V31" i="2"/>
  <c r="V32" i="2"/>
  <c r="V33" i="2"/>
  <c r="M12" i="2"/>
  <c r="M13" i="2"/>
  <c r="M14" i="2"/>
  <c r="M15" i="2"/>
  <c r="M16" i="2"/>
  <c r="M17" i="2"/>
  <c r="M18" i="2"/>
  <c r="M19" i="2"/>
  <c r="M20" i="2"/>
  <c r="M21" i="2"/>
  <c r="M22" i="2"/>
  <c r="M23" i="2"/>
  <c r="M24" i="2"/>
  <c r="M25" i="2"/>
  <c r="M26" i="2"/>
  <c r="M27" i="2"/>
  <c r="M28" i="2"/>
  <c r="M29" i="2"/>
  <c r="M30" i="2"/>
  <c r="M31" i="2"/>
  <c r="M32" i="2"/>
  <c r="M33" i="2"/>
  <c r="J12" i="2"/>
  <c r="J13" i="2"/>
  <c r="J14" i="2"/>
  <c r="J15" i="2"/>
  <c r="J16" i="2"/>
  <c r="J17" i="2"/>
  <c r="J18" i="2"/>
  <c r="J19" i="2"/>
  <c r="J20" i="2"/>
  <c r="J21" i="2"/>
  <c r="J22" i="2"/>
  <c r="J23" i="2"/>
  <c r="J24" i="2"/>
  <c r="J25" i="2"/>
  <c r="J26" i="2"/>
  <c r="J27" i="2"/>
  <c r="J28" i="2"/>
  <c r="J29" i="2"/>
  <c r="J30" i="2"/>
  <c r="J31" i="2"/>
  <c r="J32" i="2"/>
  <c r="J33" i="2"/>
  <c r="AD12" i="2"/>
  <c r="G9" i="2"/>
  <c r="G10" i="2"/>
  <c r="G11" i="2"/>
  <c r="G12"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Y9" i="2"/>
  <c r="Y10" i="2"/>
  <c r="Y11" i="2"/>
  <c r="Y12" i="2"/>
  <c r="Y13" i="2"/>
  <c r="Y14" i="2"/>
  <c r="Y15" i="2"/>
  <c r="Y16" i="2"/>
  <c r="Y17" i="2"/>
  <c r="Y18" i="2"/>
  <c r="Y19" i="2"/>
  <c r="Y20" i="2"/>
  <c r="Y21" i="2"/>
  <c r="Y22" i="2"/>
  <c r="Y23" i="2"/>
  <c r="Y24" i="2"/>
  <c r="Y25" i="2"/>
  <c r="Y26" i="2"/>
  <c r="Y27" i="2"/>
  <c r="Y28" i="2"/>
  <c r="Y29" i="2"/>
  <c r="Y30" i="2"/>
  <c r="Y31" i="2"/>
  <c r="Y32" i="2"/>
  <c r="Y33" i="2"/>
  <c r="S10" i="2"/>
  <c r="S11" i="2"/>
  <c r="S12" i="2"/>
  <c r="S13" i="2"/>
  <c r="S14" i="2"/>
  <c r="S15" i="2"/>
  <c r="S16" i="2"/>
  <c r="S17" i="2"/>
  <c r="S18" i="2"/>
  <c r="S19" i="2"/>
  <c r="S20" i="2"/>
  <c r="S21" i="2"/>
  <c r="S22" i="2"/>
  <c r="S23" i="2"/>
  <c r="S24" i="2"/>
  <c r="S25" i="2"/>
  <c r="S26" i="2"/>
  <c r="S27" i="2"/>
  <c r="S28" i="2"/>
  <c r="S29" i="2"/>
  <c r="S30" i="2"/>
  <c r="S31" i="2"/>
  <c r="S32" i="2"/>
  <c r="S33" i="2"/>
  <c r="AD10" i="2"/>
  <c r="P11" i="2"/>
  <c r="P12" i="2"/>
  <c r="P13" i="2"/>
  <c r="P14" i="2"/>
  <c r="P15" i="2"/>
  <c r="P16" i="2"/>
  <c r="P17" i="2"/>
  <c r="P18" i="2"/>
  <c r="P19" i="2"/>
  <c r="P20" i="2"/>
  <c r="AD47" i="2"/>
  <c r="AC47" i="2"/>
  <c r="AD43" i="2"/>
  <c r="AC43" i="2"/>
  <c r="AD40" i="2"/>
  <c r="AD37" i="2"/>
  <c r="AC37" i="2"/>
  <c r="AD34" i="2"/>
  <c r="AC34" i="2"/>
  <c r="AD30" i="2"/>
  <c r="AC30" i="2"/>
  <c r="AD27" i="2"/>
  <c r="AC27" i="2"/>
  <c r="AD24" i="2"/>
  <c r="AC24" i="2"/>
  <c r="AD21" i="2"/>
  <c r="AC21" i="2"/>
  <c r="AD17" i="2"/>
  <c r="AC17" i="2"/>
  <c r="AD14" i="2"/>
  <c r="AC14" i="2"/>
  <c r="AC11" i="2"/>
  <c r="AD11" i="2"/>
  <c r="AC8" i="2"/>
  <c r="AG8" i="2"/>
  <c r="AE8" i="2"/>
  <c r="AC15" i="2"/>
  <c r="AC22" i="2"/>
  <c r="AC28" i="2"/>
  <c r="AC35" i="2"/>
  <c r="AC41" i="2"/>
  <c r="AC16" i="2"/>
  <c r="AC23" i="2"/>
  <c r="AC29" i="2"/>
  <c r="AC36" i="2"/>
  <c r="AC42" i="2"/>
  <c r="AD9" i="2"/>
  <c r="AD8" i="2"/>
  <c r="AC9" i="2"/>
  <c r="AC12" i="2"/>
  <c r="AC18" i="2"/>
  <c r="AC25" i="2"/>
  <c r="AC31" i="2"/>
  <c r="AC44" i="2"/>
  <c r="AC13" i="2"/>
  <c r="AC19" i="2"/>
  <c r="AC26" i="2"/>
  <c r="AC32" i="2"/>
  <c r="AC39" i="2"/>
  <c r="AC45" i="2"/>
  <c r="AF8" i="2"/>
  <c r="AG9" i="2"/>
  <c r="AE9" i="2"/>
  <c r="AF9" i="2"/>
  <c r="AG10" i="2"/>
  <c r="AE10" i="2"/>
  <c r="AF10" i="2"/>
  <c r="G13" i="2"/>
  <c r="AG12" i="2"/>
  <c r="AE12" i="2"/>
  <c r="AF12" i="2"/>
  <c r="P21" i="2"/>
  <c r="P22" i="2"/>
  <c r="P23" i="2"/>
  <c r="P24" i="2"/>
  <c r="P25" i="2"/>
  <c r="P26" i="2"/>
  <c r="P27" i="2"/>
  <c r="P28" i="2"/>
  <c r="P29" i="2"/>
  <c r="P30" i="2"/>
  <c r="P31" i="2"/>
  <c r="P32" i="2"/>
  <c r="P33" i="2"/>
  <c r="Y34" i="2"/>
  <c r="Y35" i="2"/>
  <c r="Y36" i="2"/>
  <c r="Y37" i="2"/>
  <c r="Y38" i="2"/>
  <c r="Y39" i="2"/>
  <c r="Y40" i="2"/>
  <c r="Y41" i="2"/>
  <c r="Y42" i="2"/>
  <c r="Y43" i="2"/>
  <c r="Y44" i="2"/>
  <c r="Y45" i="2"/>
  <c r="Y46" i="2"/>
  <c r="AC20" i="2"/>
  <c r="S34" i="2"/>
  <c r="S35" i="2"/>
  <c r="S36" i="2"/>
  <c r="S37" i="2"/>
  <c r="S38" i="2"/>
  <c r="S39" i="2"/>
  <c r="S40" i="2"/>
  <c r="S41" i="2"/>
  <c r="S42" i="2"/>
  <c r="S43" i="2"/>
  <c r="S44" i="2"/>
  <c r="S45" i="2"/>
  <c r="S46" i="2"/>
  <c r="V34" i="2"/>
  <c r="V35" i="2"/>
  <c r="V36" i="2"/>
  <c r="V37" i="2"/>
  <c r="V38" i="2"/>
  <c r="V39" i="2"/>
  <c r="V40" i="2"/>
  <c r="V41" i="2"/>
  <c r="V42" i="2"/>
  <c r="V43" i="2"/>
  <c r="V44" i="2"/>
  <c r="V45" i="2"/>
  <c r="V46" i="2"/>
  <c r="AB47" i="2"/>
  <c r="AB48" i="2"/>
  <c r="AA51" i="2"/>
  <c r="AG11" i="2"/>
  <c r="AE11" i="2"/>
  <c r="AF11" i="2"/>
  <c r="AD20" i="2"/>
  <c r="AD33" i="2"/>
  <c r="AD46" i="2"/>
  <c r="AD49" i="2"/>
  <c r="M34" i="2"/>
  <c r="M35" i="2"/>
  <c r="M36" i="2"/>
  <c r="M37" i="2"/>
  <c r="M38" i="2"/>
  <c r="M39" i="2"/>
  <c r="M40" i="2"/>
  <c r="M41" i="2"/>
  <c r="M42" i="2"/>
  <c r="M43" i="2"/>
  <c r="M44" i="2"/>
  <c r="M45" i="2"/>
  <c r="M46" i="2"/>
  <c r="J34" i="2"/>
  <c r="J35" i="2"/>
  <c r="J36" i="2"/>
  <c r="J37" i="2"/>
  <c r="J38" i="2"/>
  <c r="J39" i="2"/>
  <c r="J40" i="2"/>
  <c r="J41" i="2"/>
  <c r="J42" i="2"/>
  <c r="J43" i="2"/>
  <c r="J44" i="2"/>
  <c r="J45" i="2"/>
  <c r="J46" i="2"/>
  <c r="G14" i="2"/>
  <c r="AG13" i="2"/>
  <c r="AE13" i="2"/>
  <c r="AF13" i="2"/>
  <c r="Y47" i="2"/>
  <c r="Y48" i="2"/>
  <c r="X51" i="2"/>
  <c r="S47" i="2"/>
  <c r="S48" i="2"/>
  <c r="R51" i="2"/>
  <c r="P34" i="2"/>
  <c r="P35" i="2"/>
  <c r="P36" i="2"/>
  <c r="P37" i="2"/>
  <c r="P38" i="2"/>
  <c r="P39" i="2"/>
  <c r="P40" i="2"/>
  <c r="P41" i="2"/>
  <c r="P42" i="2"/>
  <c r="P43" i="2"/>
  <c r="P44" i="2"/>
  <c r="P45" i="2"/>
  <c r="P46" i="2"/>
  <c r="V47" i="2"/>
  <c r="V48" i="2"/>
  <c r="U51" i="2"/>
  <c r="AC33" i="2"/>
  <c r="J47" i="2"/>
  <c r="J48" i="2"/>
  <c r="I51" i="2"/>
  <c r="M47" i="2"/>
  <c r="M48" i="2"/>
  <c r="L51" i="2"/>
  <c r="P47" i="2"/>
  <c r="P48" i="2"/>
  <c r="O51" i="2"/>
  <c r="G15" i="2"/>
  <c r="AG14" i="2"/>
  <c r="AE14" i="2"/>
  <c r="AF14" i="2"/>
  <c r="AC46" i="2"/>
  <c r="A51" i="2"/>
  <c r="AG15" i="2"/>
  <c r="AE15" i="2"/>
  <c r="AF15" i="2"/>
  <c r="G16" i="2"/>
  <c r="G17" i="2"/>
  <c r="AG16" i="2"/>
  <c r="AE16" i="2"/>
  <c r="AF16" i="2"/>
  <c r="G18" i="2"/>
  <c r="AG17" i="2"/>
  <c r="AE17" i="2"/>
  <c r="AF17" i="2"/>
  <c r="AG18" i="2"/>
  <c r="AE18" i="2"/>
  <c r="AF18" i="2"/>
  <c r="G19" i="2"/>
  <c r="G20" i="2"/>
  <c r="AG19" i="2"/>
  <c r="AE19" i="2"/>
  <c r="AF19" i="2"/>
  <c r="H20" i="2"/>
  <c r="Q20" i="2"/>
  <c r="W20" i="2"/>
  <c r="K20" i="2"/>
  <c r="Z20" i="2"/>
  <c r="E20" i="2"/>
  <c r="N20" i="2"/>
  <c r="T20" i="2"/>
  <c r="AE20" i="2"/>
  <c r="G21" i="2"/>
  <c r="AG20" i="2"/>
  <c r="G22" i="2"/>
  <c r="AG21" i="2"/>
  <c r="AE21" i="2"/>
  <c r="AF21" i="2"/>
  <c r="G23" i="2"/>
  <c r="AG22" i="2"/>
  <c r="AE22" i="2"/>
  <c r="AF22" i="2"/>
  <c r="AG23" i="2"/>
  <c r="AE23" i="2"/>
  <c r="AF23" i="2"/>
  <c r="G24" i="2"/>
  <c r="G25" i="2"/>
  <c r="AG24" i="2"/>
  <c r="AE24" i="2"/>
  <c r="AF24" i="2"/>
  <c r="G26" i="2"/>
  <c r="AG25" i="2"/>
  <c r="AE25" i="2"/>
  <c r="AF25" i="2"/>
  <c r="AG26" i="2"/>
  <c r="AE26" i="2"/>
  <c r="AF26" i="2"/>
  <c r="G27" i="2"/>
  <c r="G28" i="2"/>
  <c r="AG27" i="2"/>
  <c r="AE27" i="2"/>
  <c r="AF27" i="2"/>
  <c r="G29" i="2"/>
  <c r="AG28" i="2"/>
  <c r="AE28" i="2"/>
  <c r="AF28" i="2"/>
  <c r="G30" i="2"/>
  <c r="AG29" i="2"/>
  <c r="AE29" i="2"/>
  <c r="AF29" i="2"/>
  <c r="G31" i="2"/>
  <c r="AG30" i="2"/>
  <c r="AE30" i="2"/>
  <c r="AF30" i="2"/>
  <c r="G32" i="2"/>
  <c r="AG31" i="2"/>
  <c r="AE31" i="2"/>
  <c r="AF31" i="2"/>
  <c r="AG32" i="2"/>
  <c r="AE32" i="2"/>
  <c r="G33" i="2"/>
  <c r="AF32" i="2"/>
  <c r="AE33" i="2"/>
  <c r="Z33" i="2"/>
  <c r="H33" i="2"/>
  <c r="E33" i="2"/>
  <c r="Q33" i="2"/>
  <c r="K33" i="2"/>
  <c r="W33" i="2"/>
  <c r="T33" i="2"/>
  <c r="N33" i="2"/>
  <c r="G34" i="2"/>
  <c r="G35" i="2"/>
  <c r="AG34" i="2"/>
  <c r="AE34" i="2"/>
  <c r="AG33" i="2"/>
  <c r="AF34" i="2"/>
  <c r="G36" i="2"/>
  <c r="AG35" i="2"/>
  <c r="AE35" i="2"/>
  <c r="AF35" i="2"/>
  <c r="AG36" i="2"/>
  <c r="AE36" i="2"/>
  <c r="AF36" i="2"/>
  <c r="G37" i="2"/>
  <c r="G38" i="2"/>
  <c r="AG37" i="2"/>
  <c r="AE37" i="2"/>
  <c r="AF37" i="2"/>
  <c r="G39" i="2"/>
  <c r="AG38" i="2"/>
  <c r="AE38" i="2"/>
  <c r="AF38" i="2"/>
  <c r="AG39" i="2"/>
  <c r="AE39" i="2"/>
  <c r="AF39" i="2"/>
  <c r="G40" i="2"/>
  <c r="G41" i="2"/>
  <c r="AG40" i="2"/>
  <c r="AE40" i="2"/>
  <c r="AF40" i="2"/>
  <c r="G42" i="2"/>
  <c r="AG41" i="2"/>
  <c r="AE41" i="2"/>
  <c r="AF41" i="2"/>
  <c r="AG42" i="2"/>
  <c r="AE42" i="2"/>
  <c r="AF42" i="2"/>
  <c r="G43" i="2"/>
  <c r="G44" i="2"/>
  <c r="AG43" i="2"/>
  <c r="AE43" i="2"/>
  <c r="AF43" i="2"/>
  <c r="G45" i="2"/>
  <c r="AG44" i="2"/>
  <c r="AE44" i="2"/>
  <c r="AF44" i="2"/>
  <c r="G46" i="2"/>
  <c r="AG45" i="2"/>
  <c r="AE45" i="2"/>
  <c r="AF45" i="2"/>
  <c r="AE46" i="2"/>
  <c r="T46" i="2"/>
  <c r="N46" i="2"/>
  <c r="K46" i="2"/>
  <c r="W46" i="2"/>
  <c r="E46" i="2"/>
  <c r="Q46" i="2"/>
  <c r="Z46" i="2"/>
  <c r="H46" i="2"/>
  <c r="G47" i="2"/>
  <c r="AG47" i="2"/>
  <c r="AE47" i="2"/>
  <c r="AF47" i="2"/>
  <c r="G48" i="2"/>
  <c r="AG46" i="2"/>
  <c r="F51" i="2"/>
  <c r="AG48" i="2"/>
  <c r="AE48" i="2"/>
  <c r="AE49" i="2"/>
  <c r="AF48" i="2"/>
  <c r="Z51" i="2"/>
  <c r="H51" i="2"/>
  <c r="T51" i="2"/>
  <c r="Q51" i="2"/>
  <c r="K51" i="2"/>
  <c r="W51" i="2"/>
  <c r="E51" i="2"/>
  <c r="N51" i="2"/>
</calcChain>
</file>

<file path=xl/sharedStrings.xml><?xml version="1.0" encoding="utf-8"?>
<sst xmlns="http://schemas.openxmlformats.org/spreadsheetml/2006/main" count="208" uniqueCount="77">
  <si>
    <t>For tied events enter 1st=, 2nd=, or 3rd= from the drop down list</t>
  </si>
  <si>
    <t>For events where a team has declared enter "Dec" from the drop down list</t>
  </si>
  <si>
    <t>For disqualifications enter "DQ" from the drop down list</t>
  </si>
  <si>
    <t>The referee's scoring tickets should be sent to the Registrations Secretary with the above</t>
  </si>
  <si>
    <t>All team managers and the referee should be informed of the final points,declared events and disqualifications at the end of the Gala.They should all sign indicating their agreement with the final result</t>
  </si>
  <si>
    <t>12/u</t>
  </si>
  <si>
    <t>All Galas swum under ASA Laws</t>
  </si>
  <si>
    <t>Girls</t>
  </si>
  <si>
    <t>Boys</t>
  </si>
  <si>
    <t>Mixed</t>
  </si>
  <si>
    <t>1G &amp; 1B each Age Group</t>
  </si>
  <si>
    <t>Date: </t>
  </si>
  <si>
    <t>Pos</t>
  </si>
  <si>
    <t>Pnts</t>
  </si>
  <si>
    <t>Cum</t>
  </si>
  <si>
    <t>Lane 1</t>
  </si>
  <si>
    <t>Lane 2</t>
  </si>
  <si>
    <t>Lane 3</t>
  </si>
  <si>
    <t>Lane 4</t>
  </si>
  <si>
    <t>1st</t>
  </si>
  <si>
    <t>2nd</t>
  </si>
  <si>
    <t>3rd</t>
  </si>
  <si>
    <t>4th</t>
  </si>
  <si>
    <t>1st=</t>
  </si>
  <si>
    <t>2nd=</t>
  </si>
  <si>
    <t>3rd=</t>
  </si>
  <si>
    <t>DQ</t>
  </si>
  <si>
    <t>Dec</t>
  </si>
  <si>
    <t>Points</t>
  </si>
  <si>
    <t>and Signatures</t>
  </si>
  <si>
    <t>Team Managers' Names</t>
  </si>
  <si>
    <t>Referee's Name &amp; Signature</t>
  </si>
  <si>
    <t>Lost Points</t>
  </si>
  <si>
    <t>Awarded</t>
  </si>
  <si>
    <t>Lost</t>
  </si>
  <si>
    <t>These columns</t>
  </si>
  <si>
    <t>The spreadsheet will calculate the running total points and positions</t>
  </si>
  <si>
    <t xml:space="preserve">Use the dropdown list of positions in the blue columns to enter the result of each event. Eg </t>
  </si>
  <si>
    <t>This workbook has a hidden sheet 'LookUp' and some cells are protected</t>
  </si>
  <si>
    <t>There is no password controlling the Workbook protection</t>
  </si>
  <si>
    <t>Further Information</t>
  </si>
  <si>
    <t>User Instructions</t>
  </si>
  <si>
    <t>You do not need to enter points, the spreadsheet will calculate the points that should be awarded per position and event</t>
  </si>
  <si>
    <t>All Teamsheets should be signed by the respective team managers and sent to the</t>
  </si>
  <si>
    <t>Registrations Secretary, within 3 days following the date of the gala.</t>
  </si>
  <si>
    <t>5th</t>
  </si>
  <si>
    <t>6th</t>
  </si>
  <si>
    <t>7th</t>
  </si>
  <si>
    <t>8th</t>
  </si>
  <si>
    <t>4th=</t>
  </si>
  <si>
    <t>5th=</t>
  </si>
  <si>
    <t>6th=</t>
  </si>
  <si>
    <t>7th=</t>
  </si>
  <si>
    <t>should sum to 36</t>
  </si>
  <si>
    <t>Lane 5</t>
  </si>
  <si>
    <t>Lane 6</t>
  </si>
  <si>
    <t>Lane 7</t>
  </si>
  <si>
    <t>Lane 8</t>
  </si>
  <si>
    <t xml:space="preserve">NLSWPA Swim League </t>
  </si>
  <si>
    <t xml:space="preserve">Result Sheet </t>
  </si>
  <si>
    <t>Points 8:7:6:5:4:3:2:1</t>
  </si>
  <si>
    <t>Tied Places share points</t>
  </si>
  <si>
    <t>2L Freestyle</t>
  </si>
  <si>
    <t>14/u</t>
  </si>
  <si>
    <t>2L Breaststroke</t>
  </si>
  <si>
    <t>Open</t>
  </si>
  <si>
    <t>4x 2L Freestyle Relay</t>
  </si>
  <si>
    <t>2L Butterfly</t>
  </si>
  <si>
    <t>4x 2L Medey Relay</t>
  </si>
  <si>
    <t>2L Backstroke</t>
  </si>
  <si>
    <t>4 X 2L Medley Cannon</t>
  </si>
  <si>
    <t>6 x 2 Length Cannon</t>
  </si>
  <si>
    <t>An error message will appear in column AF if positions have been incorrectly entered</t>
  </si>
  <si>
    <t>Positions and Points up to Event 12 (432)</t>
  </si>
  <si>
    <t>Position and Points up to Event 24 (864)</t>
  </si>
  <si>
    <t>Position and Points up to Event 36 (1296)</t>
  </si>
  <si>
    <t>Final Positions &amp; Scores (1368)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</si>
</sst>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9" formatCode="[$-F800]dddd\,\ mmmm\ dd\,\ yyyy"/>
    <numFmt numFmtId="171" formatCode="#,##0;\-#,##0;#"/>
    <numFmt numFmtId="172" formatCode="#,##0.0;\-#,##0.0;#.0"/>
    <numFmt numFmtId="173" formatCode="#,##0.0;\-#,##0.0;#"/>
    <numFmt numFmtId="175" formatCode="0.0"/>
  </numFmts>
  <fonts count="21" x14ac:knownFonts="1">
    <font>
      <sz val="10"/>
      <name val="Arial"/>
    </font>
    <font>
      <b/>
      <sz val="10"/>
      <name val="Arial"/>
      <family val="2"/>
    </font>
    <font>
      <sz val="8"/>
      <name val="Arial"/>
    </font>
    <font>
      <b/>
      <sz val="12"/>
      <name val="Arial"/>
      <family val="2"/>
    </font>
    <font>
      <sz val="12"/>
      <name val="Arial"/>
      <family val="2"/>
    </font>
    <font>
      <sz val="9"/>
      <name val="Arial"/>
      <family val="2"/>
    </font>
    <font>
      <b/>
      <sz val="9"/>
      <name val="Arial"/>
      <family val="2"/>
    </font>
    <font>
      <b/>
      <i/>
      <sz val="12"/>
      <name val="Arial"/>
      <family val="2"/>
    </font>
    <font>
      <i/>
      <sz val="9"/>
      <name val="Arial"/>
      <family val="2"/>
    </font>
    <font>
      <b/>
      <i/>
      <sz val="9"/>
      <name val="Arial"/>
      <family val="2"/>
    </font>
    <font>
      <sz val="10"/>
      <color indexed="10"/>
      <name val="Arial"/>
    </font>
    <font>
      <sz val="12"/>
      <name val="Arial"/>
      <family val="2"/>
    </font>
    <font>
      <sz val="9"/>
      <name val="Arial"/>
      <family val="2"/>
    </font>
    <font>
      <sz val="8"/>
      <name val="Arial"/>
    </font>
    <font>
      <sz val="10"/>
      <color indexed="22"/>
      <name val="Arial"/>
    </font>
    <font>
      <sz val="10"/>
      <name val="Arial"/>
      <family val="2"/>
    </font>
    <font>
      <sz val="8"/>
      <name val="Arial"/>
      <family val="2"/>
    </font>
    <font>
      <b/>
      <i/>
      <sz val="14"/>
      <name val="Arial"/>
      <family val="2"/>
    </font>
    <font>
      <sz val="14"/>
      <name val="Arial"/>
      <family val="2"/>
    </font>
    <font>
      <b/>
      <sz val="14"/>
      <name val="Arial"/>
      <family val="2"/>
    </font>
    <font>
      <b/>
      <sz val="11"/>
      <name val="Arial"/>
      <family val="2"/>
    </font>
  </fonts>
  <fills count="4">
    <fill>
      <patternFill patternType="none"/>
    </fill>
    <fill>
      <patternFill patternType="gray125"/>
    </fill>
    <fill>
      <patternFill patternType="solid">
        <fgColor indexed="31"/>
        <bgColor indexed="64"/>
      </patternFill>
    </fill>
    <fill>
      <patternFill patternType="solid">
        <fgColor indexed="43"/>
        <bgColor indexed="64"/>
      </patternFill>
    </fill>
  </fills>
  <borders count="41">
    <border>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Dashed">
        <color indexed="64"/>
      </left>
      <right/>
      <top style="medium">
        <color indexed="64"/>
      </top>
      <bottom/>
      <diagonal/>
    </border>
    <border>
      <left/>
      <right style="medium">
        <color indexed="64"/>
      </right>
      <top style="medium">
        <color indexed="64"/>
      </top>
      <bottom/>
      <diagonal/>
    </border>
    <border>
      <left style="mediumDashed">
        <color indexed="64"/>
      </left>
      <right/>
      <top/>
      <bottom/>
      <diagonal/>
    </border>
    <border>
      <left/>
      <right style="medium">
        <color indexed="64"/>
      </right>
      <top/>
      <bottom style="medium">
        <color indexed="64"/>
      </bottom>
      <diagonal/>
    </border>
    <border>
      <left style="mediumDashed">
        <color indexed="64"/>
      </left>
      <right/>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98">
    <xf numFmtId="0" fontId="0" fillId="0" borderId="0" xfId="0"/>
    <xf numFmtId="0" fontId="0" fillId="0" borderId="1" xfId="0" applyBorder="1"/>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xf>
    <xf numFmtId="0" fontId="3" fillId="0" borderId="2" xfId="0" applyFont="1" applyBorder="1" applyAlignment="1">
      <alignment horizontal="center"/>
    </xf>
    <xf numFmtId="0" fontId="5" fillId="0" borderId="5" xfId="0" applyFont="1" applyBorder="1" applyAlignment="1">
      <alignment horizontal="left"/>
    </xf>
    <xf numFmtId="0" fontId="5" fillId="0" borderId="6" xfId="0" applyFont="1" applyBorder="1"/>
    <xf numFmtId="0" fontId="4" fillId="0" borderId="7" xfId="0" applyFont="1" applyBorder="1" applyAlignment="1">
      <alignment horizontal="center"/>
    </xf>
    <xf numFmtId="0" fontId="3" fillId="0" borderId="8" xfId="0" applyFont="1" applyBorder="1" applyAlignment="1">
      <alignment horizontal="center"/>
    </xf>
    <xf numFmtId="0" fontId="7" fillId="0" borderId="9" xfId="0" applyFont="1" applyBorder="1" applyAlignment="1">
      <alignment horizontal="center"/>
    </xf>
    <xf numFmtId="0" fontId="3" fillId="0" borderId="10" xfId="0" applyFont="1" applyBorder="1" applyAlignment="1">
      <alignment horizontal="center"/>
    </xf>
    <xf numFmtId="0" fontId="5" fillId="0" borderId="10" xfId="0" applyFont="1" applyBorder="1"/>
    <xf numFmtId="0" fontId="9" fillId="0" borderId="11" xfId="0" applyFont="1" applyBorder="1" applyAlignment="1">
      <alignment horizontal="center"/>
    </xf>
    <xf numFmtId="0" fontId="0" fillId="0" borderId="0" xfId="0" applyProtection="1">
      <protection hidden="1"/>
    </xf>
    <xf numFmtId="0" fontId="8" fillId="2" borderId="11" xfId="0" applyFont="1" applyFill="1" applyBorder="1" applyAlignment="1" applyProtection="1">
      <alignment horizontal="center"/>
      <protection locked="0"/>
    </xf>
    <xf numFmtId="0" fontId="0" fillId="3" borderId="12" xfId="0" applyFill="1" applyBorder="1" applyProtection="1">
      <protection locked="0"/>
    </xf>
    <xf numFmtId="169" fontId="0" fillId="3" borderId="12" xfId="0" applyNumberFormat="1" applyFill="1" applyBorder="1" applyProtection="1">
      <protection locked="0"/>
    </xf>
    <xf numFmtId="0" fontId="0" fillId="3" borderId="0" xfId="0" applyFill="1" applyBorder="1"/>
    <xf numFmtId="0" fontId="0" fillId="3" borderId="0" xfId="0" applyFill="1" applyBorder="1" applyProtection="1">
      <protection locked="0"/>
    </xf>
    <xf numFmtId="0" fontId="0" fillId="0" borderId="13" xfId="0" applyBorder="1"/>
    <xf numFmtId="0" fontId="0" fillId="3" borderId="14" xfId="0" applyFill="1" applyBorder="1"/>
    <xf numFmtId="0" fontId="0" fillId="3" borderId="15" xfId="0" applyFill="1" applyBorder="1"/>
    <xf numFmtId="0" fontId="0" fillId="3" borderId="8" xfId="0" applyFill="1" applyBorder="1"/>
    <xf numFmtId="0" fontId="0" fillId="3" borderId="16" xfId="0" applyFill="1" applyBorder="1"/>
    <xf numFmtId="0" fontId="0" fillId="3" borderId="17" xfId="0" applyFill="1" applyBorder="1"/>
    <xf numFmtId="0" fontId="11" fillId="3" borderId="14" xfId="0" applyFont="1" applyFill="1" applyBorder="1"/>
    <xf numFmtId="0" fontId="4" fillId="3" borderId="18" xfId="0" applyFont="1" applyFill="1" applyBorder="1" applyAlignment="1">
      <alignment horizontal="left"/>
    </xf>
    <xf numFmtId="0" fontId="0" fillId="0" borderId="0" xfId="0" quotePrefix="1"/>
    <xf numFmtId="0" fontId="7" fillId="2" borderId="19" xfId="0" applyFont="1" applyFill="1" applyBorder="1" applyAlignment="1">
      <alignment horizontal="center"/>
    </xf>
    <xf numFmtId="0" fontId="0" fillId="0" borderId="20" xfId="0" applyBorder="1"/>
    <xf numFmtId="0" fontId="3" fillId="3" borderId="12" xfId="0" applyFont="1" applyFill="1" applyBorder="1" applyProtection="1">
      <protection locked="0"/>
    </xf>
    <xf numFmtId="0" fontId="0" fillId="0" borderId="21" xfId="0" applyBorder="1"/>
    <xf numFmtId="0" fontId="12" fillId="0" borderId="4" xfId="0" applyFont="1" applyBorder="1"/>
    <xf numFmtId="0" fontId="12" fillId="0" borderId="2" xfId="0" applyFont="1" applyBorder="1"/>
    <xf numFmtId="0" fontId="12" fillId="0" borderId="22" xfId="0" applyFont="1" applyBorder="1"/>
    <xf numFmtId="0" fontId="12" fillId="0" borderId="23" xfId="0" applyFont="1" applyBorder="1"/>
    <xf numFmtId="0" fontId="12" fillId="0" borderId="3" xfId="0" applyFont="1" applyBorder="1"/>
    <xf numFmtId="0" fontId="8" fillId="2" borderId="24" xfId="0" applyFont="1" applyFill="1" applyBorder="1" applyAlignment="1" applyProtection="1">
      <alignment horizontal="center"/>
      <protection locked="0"/>
    </xf>
    <xf numFmtId="0" fontId="0" fillId="3" borderId="25" xfId="0" applyFill="1" applyBorder="1" applyProtection="1">
      <protection locked="0"/>
    </xf>
    <xf numFmtId="0" fontId="0" fillId="3" borderId="15" xfId="0" applyFill="1" applyBorder="1" applyProtection="1">
      <protection locked="0"/>
    </xf>
    <xf numFmtId="0" fontId="0" fillId="3" borderId="26" xfId="0" applyFill="1" applyBorder="1" applyProtection="1">
      <protection locked="0"/>
    </xf>
    <xf numFmtId="0" fontId="0" fillId="3" borderId="27" xfId="0" applyFill="1" applyBorder="1" applyProtection="1">
      <protection locked="0"/>
    </xf>
    <xf numFmtId="0" fontId="0" fillId="3" borderId="8" xfId="0" applyFill="1" applyBorder="1" applyProtection="1">
      <protection locked="0"/>
    </xf>
    <xf numFmtId="0" fontId="0" fillId="3" borderId="17" xfId="0" applyFill="1" applyBorder="1" applyProtection="1">
      <protection locked="0"/>
    </xf>
    <xf numFmtId="0" fontId="0" fillId="3" borderId="28" xfId="0" applyFill="1" applyBorder="1" applyProtection="1">
      <protection locked="0"/>
    </xf>
    <xf numFmtId="0" fontId="10" fillId="0" borderId="1" xfId="0" applyFont="1" applyBorder="1"/>
    <xf numFmtId="0" fontId="2" fillId="0" borderId="1" xfId="0" applyFont="1" applyBorder="1" applyAlignment="1">
      <alignment horizontal="center"/>
    </xf>
    <xf numFmtId="0" fontId="13" fillId="0" borderId="23" xfId="0" applyFont="1" applyFill="1" applyBorder="1" applyAlignment="1">
      <alignment horizontal="center"/>
    </xf>
    <xf numFmtId="0" fontId="2" fillId="0" borderId="3" xfId="0" applyFont="1" applyBorder="1" applyAlignment="1">
      <alignment horizontal="center"/>
    </xf>
    <xf numFmtId="171" fontId="0" fillId="0" borderId="4" xfId="0" applyNumberFormat="1" applyBorder="1" applyAlignment="1">
      <alignment horizontal="center"/>
    </xf>
    <xf numFmtId="171" fontId="0" fillId="0" borderId="2" xfId="0" applyNumberFormat="1" applyBorder="1" applyAlignment="1">
      <alignment horizontal="center"/>
    </xf>
    <xf numFmtId="0" fontId="1" fillId="0" borderId="0" xfId="0" applyFont="1"/>
    <xf numFmtId="0" fontId="0" fillId="0" borderId="0" xfId="0" applyAlignment="1">
      <alignment wrapText="1"/>
    </xf>
    <xf numFmtId="0" fontId="14" fillId="3" borderId="29" xfId="0" applyFont="1" applyFill="1" applyBorder="1"/>
    <xf numFmtId="0" fontId="15" fillId="0" borderId="0" xfId="0" applyFont="1"/>
    <xf numFmtId="0" fontId="5" fillId="0" borderId="30" xfId="0" applyFont="1" applyBorder="1"/>
    <xf numFmtId="0" fontId="0" fillId="0" borderId="0" xfId="0" applyAlignment="1">
      <alignment vertical="center"/>
    </xf>
    <xf numFmtId="0" fontId="0" fillId="0" borderId="1" xfId="0" applyBorder="1" applyAlignment="1">
      <alignment vertical="center"/>
    </xf>
    <xf numFmtId="0" fontId="0" fillId="0" borderId="0" xfId="0" applyAlignment="1">
      <alignment horizontal="center"/>
    </xf>
    <xf numFmtId="171" fontId="0" fillId="0" borderId="31" xfId="0" applyNumberFormat="1" applyBorder="1" applyAlignment="1">
      <alignment horizontal="center"/>
    </xf>
    <xf numFmtId="175" fontId="3" fillId="0" borderId="32" xfId="0" applyNumberFormat="1" applyFont="1" applyBorder="1"/>
    <xf numFmtId="0" fontId="0" fillId="0" borderId="0" xfId="0" applyFill="1"/>
    <xf numFmtId="0" fontId="2" fillId="0" borderId="33" xfId="0" applyFont="1" applyFill="1" applyBorder="1" applyAlignment="1">
      <alignment horizontal="center"/>
    </xf>
    <xf numFmtId="173" fontId="0" fillId="0" borderId="33" xfId="0" applyNumberFormat="1" applyFill="1" applyBorder="1" applyAlignment="1">
      <alignment horizontal="center"/>
    </xf>
    <xf numFmtId="172" fontId="0" fillId="0" borderId="33" xfId="0" applyNumberFormat="1" applyFill="1" applyBorder="1"/>
    <xf numFmtId="0" fontId="20" fillId="0" borderId="34" xfId="0" applyFont="1" applyFill="1" applyBorder="1" applyAlignment="1">
      <alignment horizontal="left"/>
    </xf>
    <xf numFmtId="0" fontId="19" fillId="0" borderId="5" xfId="0" applyFont="1" applyBorder="1" applyAlignment="1">
      <alignment horizontal="center"/>
    </xf>
    <xf numFmtId="0" fontId="17" fillId="3" borderId="22" xfId="0" applyFont="1" applyFill="1" applyBorder="1" applyAlignment="1">
      <alignment horizontal="center" vertical="center"/>
    </xf>
    <xf numFmtId="0" fontId="17" fillId="3" borderId="30" xfId="0" applyFont="1" applyFill="1" applyBorder="1" applyAlignment="1">
      <alignment horizontal="center" vertical="center"/>
    </xf>
    <xf numFmtId="0" fontId="18" fillId="0" borderId="30" xfId="0" applyFont="1" applyBorder="1" applyAlignment="1">
      <alignment vertical="center"/>
    </xf>
    <xf numFmtId="0" fontId="18" fillId="0" borderId="13" xfId="0" applyFont="1" applyBorder="1" applyAlignment="1">
      <alignment vertical="center"/>
    </xf>
    <xf numFmtId="0" fontId="18" fillId="0" borderId="33" xfId="0" applyFont="1" applyBorder="1" applyAlignment="1">
      <alignment vertical="center"/>
    </xf>
    <xf numFmtId="0" fontId="18" fillId="0" borderId="0" xfId="0" applyFont="1" applyAlignment="1">
      <alignment vertical="center"/>
    </xf>
    <xf numFmtId="0" fontId="18" fillId="0" borderId="1" xfId="0" applyFont="1" applyBorder="1" applyAlignment="1">
      <alignment vertical="center"/>
    </xf>
    <xf numFmtId="0" fontId="1" fillId="3" borderId="35"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 fillId="3" borderId="36" xfId="0" applyFont="1" applyFill="1" applyBorder="1" applyAlignment="1" applyProtection="1">
      <alignment horizontal="center" vertical="center"/>
      <protection locked="0"/>
    </xf>
    <xf numFmtId="0" fontId="4" fillId="3" borderId="37" xfId="0" applyFont="1" applyFill="1" applyBorder="1" applyAlignment="1" applyProtection="1">
      <alignment horizontal="center"/>
      <protection locked="0"/>
    </xf>
    <xf numFmtId="0" fontId="4" fillId="3" borderId="38" xfId="0" applyFont="1" applyFill="1" applyBorder="1" applyAlignment="1" applyProtection="1">
      <alignment horizontal="center"/>
      <protection locked="0"/>
    </xf>
    <xf numFmtId="0" fontId="4" fillId="3" borderId="39" xfId="0" applyFont="1" applyFill="1" applyBorder="1" applyAlignment="1" applyProtection="1">
      <alignment horizontal="center"/>
      <protection locked="0"/>
    </xf>
    <xf numFmtId="0" fontId="4" fillId="0" borderId="23" xfId="0" applyFont="1" applyBorder="1" applyAlignment="1">
      <alignment horizontal="center"/>
    </xf>
    <xf numFmtId="0" fontId="4" fillId="0" borderId="5" xfId="0" applyFont="1" applyBorder="1" applyAlignment="1">
      <alignment horizontal="center"/>
    </xf>
    <xf numFmtId="0" fontId="6" fillId="0" borderId="40" xfId="0" applyFont="1" applyBorder="1" applyAlignment="1">
      <alignment horizontal="center"/>
    </xf>
    <xf numFmtId="0" fontId="6" fillId="0" borderId="12" xfId="0" applyFont="1" applyBorder="1" applyAlignment="1">
      <alignment horizontal="center"/>
    </xf>
    <xf numFmtId="0" fontId="4" fillId="0" borderId="22" xfId="0" applyFont="1" applyBorder="1" applyAlignment="1">
      <alignment horizontal="center" vertical="center"/>
    </xf>
    <xf numFmtId="0" fontId="4" fillId="0" borderId="30" xfId="0" applyFont="1" applyBorder="1" applyAlignment="1">
      <alignment horizontal="center" vertical="center"/>
    </xf>
    <xf numFmtId="0" fontId="4" fillId="0" borderId="33" xfId="0" applyFont="1" applyBorder="1" applyAlignment="1">
      <alignment horizontal="center"/>
    </xf>
    <xf numFmtId="0" fontId="4" fillId="0" borderId="0" xfId="0" applyFont="1" applyBorder="1" applyAlignment="1">
      <alignment horizontal="center"/>
    </xf>
    <xf numFmtId="0" fontId="0" fillId="3" borderId="15" xfId="0" applyFill="1" applyBorder="1" applyAlignment="1" applyProtection="1">
      <protection locked="0"/>
    </xf>
    <xf numFmtId="0" fontId="0" fillId="0" borderId="15" xfId="0" applyBorder="1" applyAlignment="1"/>
    <xf numFmtId="0" fontId="0" fillId="0" borderId="26" xfId="0" applyBorder="1" applyAlignment="1"/>
    <xf numFmtId="0" fontId="0" fillId="0" borderId="17" xfId="0" applyBorder="1" applyAlignment="1"/>
    <xf numFmtId="0" fontId="0" fillId="0" borderId="28" xfId="0" applyBorder="1" applyAlignment="1"/>
    <xf numFmtId="0" fontId="2" fillId="0" borderId="22" xfId="0" applyFont="1" applyBorder="1" applyAlignment="1">
      <alignment horizontal="center"/>
    </xf>
    <xf numFmtId="0" fontId="2" fillId="0" borderId="13" xfId="0" applyFont="1" applyBorder="1" applyAlignment="1">
      <alignment horizontal="center"/>
    </xf>
    <xf numFmtId="0" fontId="16" fillId="0" borderId="33" xfId="0" applyFont="1" applyBorder="1" applyAlignment="1">
      <alignment horizontal="center" vertical="center"/>
    </xf>
    <xf numFmtId="0" fontId="16" fillId="0" borderId="1" xfId="0" applyFont="1" applyBorder="1" applyAlignment="1">
      <alignment horizontal="center" vertical="center"/>
    </xf>
  </cellXfs>
  <cellStyles count="1">
    <cellStyle name="Normal" xfId="0" builtinId="0"/>
  </cellStyles>
  <dxfs count="4">
    <dxf>
      <font>
        <b/>
        <i val="0"/>
        <condense val="0"/>
        <extend val="0"/>
        <color indexed="9"/>
      </font>
      <fill>
        <patternFill>
          <bgColor indexed="10"/>
        </patternFill>
      </fill>
      <border>
        <left style="thin">
          <color indexed="64"/>
        </left>
        <right style="thin">
          <color indexed="64"/>
        </right>
        <top style="thin">
          <color indexed="64"/>
        </top>
        <bottom style="thin">
          <color indexed="64"/>
        </bottom>
      </border>
    </dxf>
    <dxf>
      <font>
        <b/>
        <i val="0"/>
        <condense val="0"/>
        <extend val="0"/>
        <color indexed="9"/>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9"/>
  <sheetViews>
    <sheetView tabSelected="1" zoomScaleNormal="100" workbookViewId="0">
      <selection activeCell="AF6" sqref="AF6"/>
    </sheetView>
  </sheetViews>
  <sheetFormatPr defaultColWidth="8.85546875" defaultRowHeight="12.75" x14ac:dyDescent="0.2"/>
  <cols>
    <col min="1" max="1" width="3" bestFit="1" customWidth="1"/>
    <col min="2" max="2" width="5.42578125" bestFit="1" customWidth="1"/>
    <col min="3" max="3" width="5.42578125" customWidth="1"/>
    <col min="4" max="4" width="27.28515625" customWidth="1"/>
    <col min="5" max="5" width="5.85546875" customWidth="1"/>
    <col min="6" max="7" width="7.7109375" customWidth="1"/>
    <col min="8" max="8" width="5.85546875" customWidth="1"/>
    <col min="9" max="10" width="7.7109375" customWidth="1"/>
    <col min="11" max="11" width="5.85546875" customWidth="1"/>
    <col min="12" max="13" width="7.7109375" customWidth="1"/>
    <col min="14" max="14" width="5.85546875" customWidth="1"/>
    <col min="15" max="16" width="7.7109375" customWidth="1"/>
    <col min="17" max="17" width="5.85546875" customWidth="1"/>
    <col min="18" max="19" width="7.7109375" customWidth="1"/>
    <col min="20" max="20" width="5.85546875" customWidth="1"/>
    <col min="21" max="22" width="7.7109375" customWidth="1"/>
    <col min="23" max="23" width="5.85546875" customWidth="1"/>
    <col min="24" max="25" width="7.7109375" customWidth="1"/>
    <col min="26" max="26" width="5.85546875" customWidth="1"/>
    <col min="27" max="28" width="7.7109375" customWidth="1"/>
    <col min="29" max="29" width="3.7109375" customWidth="1"/>
    <col min="30" max="30" width="7.85546875" style="62" customWidth="1"/>
    <col min="31" max="31" width="11.42578125" style="59" customWidth="1"/>
    <col min="32" max="32" width="27.42578125" customWidth="1"/>
    <col min="33" max="33" width="2" hidden="1" customWidth="1"/>
  </cols>
  <sheetData>
    <row r="1" spans="1:33" ht="18" x14ac:dyDescent="0.25">
      <c r="A1" s="67" t="s">
        <v>58</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F1" s="20"/>
    </row>
    <row r="2" spans="1:33" x14ac:dyDescent="0.2">
      <c r="A2" s="68" t="s">
        <v>59</v>
      </c>
      <c r="B2" s="69"/>
      <c r="C2" s="69"/>
      <c r="D2" s="69"/>
      <c r="E2" s="70"/>
      <c r="F2" s="70"/>
      <c r="G2" s="70"/>
      <c r="H2" s="70"/>
      <c r="I2" s="70"/>
      <c r="J2" s="70"/>
      <c r="K2" s="70"/>
      <c r="L2" s="70"/>
      <c r="M2" s="70"/>
      <c r="N2" s="70"/>
      <c r="O2" s="70"/>
      <c r="P2" s="70"/>
      <c r="Q2" s="70"/>
      <c r="R2" s="70"/>
      <c r="S2" s="70"/>
      <c r="T2" s="70"/>
      <c r="U2" s="70"/>
      <c r="V2" s="70"/>
      <c r="W2" s="70"/>
      <c r="X2" s="70"/>
      <c r="Y2" s="70"/>
      <c r="Z2" s="70"/>
      <c r="AA2" s="70"/>
      <c r="AB2" s="71"/>
      <c r="AF2" s="1"/>
    </row>
    <row r="3" spans="1:33" ht="13.5" thickBot="1" x14ac:dyDescent="0.25">
      <c r="A3" s="72"/>
      <c r="B3" s="73"/>
      <c r="C3" s="73"/>
      <c r="D3" s="73"/>
      <c r="E3" s="73"/>
      <c r="F3" s="73"/>
      <c r="G3" s="73"/>
      <c r="H3" s="73"/>
      <c r="I3" s="73"/>
      <c r="J3" s="73"/>
      <c r="K3" s="73"/>
      <c r="L3" s="73"/>
      <c r="M3" s="73"/>
      <c r="N3" s="73"/>
      <c r="O3" s="73"/>
      <c r="P3" s="73"/>
      <c r="Q3" s="73"/>
      <c r="R3" s="73"/>
      <c r="S3" s="73"/>
      <c r="T3" s="73"/>
      <c r="U3" s="73"/>
      <c r="V3" s="73"/>
      <c r="W3" s="73"/>
      <c r="X3" s="73"/>
      <c r="Y3" s="73"/>
      <c r="Z3" s="73"/>
      <c r="AA3" s="73"/>
      <c r="AB3" s="74"/>
      <c r="AF3" s="1"/>
    </row>
    <row r="4" spans="1:33" ht="15.75" x14ac:dyDescent="0.25">
      <c r="A4" s="31" t="s">
        <v>11</v>
      </c>
      <c r="B4" s="16"/>
      <c r="C4" s="16"/>
      <c r="D4" s="17"/>
      <c r="E4" s="78" t="s">
        <v>15</v>
      </c>
      <c r="F4" s="79"/>
      <c r="G4" s="80"/>
      <c r="H4" s="78" t="s">
        <v>16</v>
      </c>
      <c r="I4" s="79"/>
      <c r="J4" s="80"/>
      <c r="K4" s="78" t="s">
        <v>17</v>
      </c>
      <c r="L4" s="79"/>
      <c r="M4" s="80"/>
      <c r="N4" s="78" t="s">
        <v>18</v>
      </c>
      <c r="O4" s="79"/>
      <c r="P4" s="80"/>
      <c r="Q4" s="78" t="s">
        <v>54</v>
      </c>
      <c r="R4" s="79"/>
      <c r="S4" s="80"/>
      <c r="T4" s="78" t="s">
        <v>55</v>
      </c>
      <c r="U4" s="79"/>
      <c r="V4" s="80"/>
      <c r="W4" s="78" t="s">
        <v>56</v>
      </c>
      <c r="X4" s="79"/>
      <c r="Y4" s="80"/>
      <c r="Z4" s="78" t="s">
        <v>57</v>
      </c>
      <c r="AA4" s="79"/>
      <c r="AB4" s="80"/>
      <c r="AD4" s="94" t="s">
        <v>35</v>
      </c>
      <c r="AE4" s="95"/>
      <c r="AF4" s="1"/>
    </row>
    <row r="5" spans="1:33" s="57" customFormat="1" ht="15" x14ac:dyDescent="0.2">
      <c r="A5" s="85" t="s">
        <v>6</v>
      </c>
      <c r="B5" s="86"/>
      <c r="C5" s="86"/>
      <c r="D5" s="86"/>
      <c r="E5" s="75"/>
      <c r="F5" s="76"/>
      <c r="G5" s="77"/>
      <c r="H5" s="75"/>
      <c r="I5" s="76"/>
      <c r="J5" s="77"/>
      <c r="K5" s="75"/>
      <c r="L5" s="76"/>
      <c r="M5" s="77"/>
      <c r="N5" s="75"/>
      <c r="O5" s="76"/>
      <c r="P5" s="77"/>
      <c r="Q5" s="75"/>
      <c r="R5" s="76"/>
      <c r="S5" s="77"/>
      <c r="T5" s="75"/>
      <c r="U5" s="76"/>
      <c r="V5" s="77"/>
      <c r="W5" s="75"/>
      <c r="X5" s="76"/>
      <c r="Y5" s="77"/>
      <c r="Z5" s="75"/>
      <c r="AA5" s="76"/>
      <c r="AB5" s="77"/>
      <c r="AD5" s="96" t="s">
        <v>53</v>
      </c>
      <c r="AE5" s="97"/>
      <c r="AF5" s="58"/>
    </row>
    <row r="6" spans="1:33" ht="15.75" x14ac:dyDescent="0.25">
      <c r="A6" s="87" t="s">
        <v>60</v>
      </c>
      <c r="B6" s="88"/>
      <c r="C6" s="88"/>
      <c r="D6" s="88"/>
      <c r="E6" s="8"/>
      <c r="F6" s="4"/>
      <c r="G6" s="9" t="s">
        <v>14</v>
      </c>
      <c r="H6" s="8"/>
      <c r="I6" s="4"/>
      <c r="J6" s="9" t="s">
        <v>14</v>
      </c>
      <c r="K6" s="8"/>
      <c r="L6" s="4"/>
      <c r="M6" s="9" t="s">
        <v>14</v>
      </c>
      <c r="N6" s="8"/>
      <c r="O6" s="4"/>
      <c r="P6" s="9" t="s">
        <v>14</v>
      </c>
      <c r="Q6" s="8"/>
      <c r="R6" s="4"/>
      <c r="S6" s="9" t="s">
        <v>14</v>
      </c>
      <c r="T6" s="8"/>
      <c r="U6" s="4"/>
      <c r="V6" s="9" t="s">
        <v>14</v>
      </c>
      <c r="W6" s="8"/>
      <c r="X6" s="4"/>
      <c r="Y6" s="9" t="s">
        <v>14</v>
      </c>
      <c r="Z6" s="8"/>
      <c r="AA6" s="4"/>
      <c r="AB6" s="9" t="s">
        <v>14</v>
      </c>
      <c r="AD6" s="63" t="s">
        <v>28</v>
      </c>
      <c r="AE6" s="47" t="s">
        <v>28</v>
      </c>
      <c r="AF6" s="1"/>
    </row>
    <row r="7" spans="1:33" ht="15.75" x14ac:dyDescent="0.25">
      <c r="A7" s="81" t="s">
        <v>61</v>
      </c>
      <c r="B7" s="82"/>
      <c r="C7" s="82"/>
      <c r="D7" s="82"/>
      <c r="E7" s="10" t="s">
        <v>12</v>
      </c>
      <c r="F7" s="5" t="s">
        <v>13</v>
      </c>
      <c r="G7" s="11" t="s">
        <v>13</v>
      </c>
      <c r="H7" s="10" t="s">
        <v>12</v>
      </c>
      <c r="I7" s="5" t="s">
        <v>13</v>
      </c>
      <c r="J7" s="11" t="s">
        <v>13</v>
      </c>
      <c r="K7" s="10" t="s">
        <v>12</v>
      </c>
      <c r="L7" s="5" t="s">
        <v>13</v>
      </c>
      <c r="M7" s="11" t="s">
        <v>13</v>
      </c>
      <c r="N7" s="10" t="s">
        <v>12</v>
      </c>
      <c r="O7" s="5" t="s">
        <v>13</v>
      </c>
      <c r="P7" s="11" t="s">
        <v>13</v>
      </c>
      <c r="Q7" s="10" t="s">
        <v>12</v>
      </c>
      <c r="R7" s="5" t="s">
        <v>13</v>
      </c>
      <c r="S7" s="11" t="s">
        <v>13</v>
      </c>
      <c r="T7" s="10" t="s">
        <v>12</v>
      </c>
      <c r="U7" s="5" t="s">
        <v>13</v>
      </c>
      <c r="V7" s="11" t="s">
        <v>13</v>
      </c>
      <c r="W7" s="10" t="s">
        <v>12</v>
      </c>
      <c r="X7" s="5" t="s">
        <v>13</v>
      </c>
      <c r="Y7" s="11" t="s">
        <v>13</v>
      </c>
      <c r="Z7" s="10" t="s">
        <v>12</v>
      </c>
      <c r="AA7" s="5" t="s">
        <v>13</v>
      </c>
      <c r="AB7" s="11" t="s">
        <v>13</v>
      </c>
      <c r="AD7" s="48" t="s">
        <v>33</v>
      </c>
      <c r="AE7" s="49" t="s">
        <v>34</v>
      </c>
      <c r="AF7" s="1"/>
    </row>
    <row r="8" spans="1:33" x14ac:dyDescent="0.2">
      <c r="A8" s="2">
        <v>1</v>
      </c>
      <c r="B8" s="3" t="s">
        <v>9</v>
      </c>
      <c r="C8" s="3"/>
      <c r="D8" s="6" t="s">
        <v>70</v>
      </c>
      <c r="E8" s="15"/>
      <c r="F8" s="7">
        <f>IF(E8&lt;&gt;"",VLOOKUP(E8,'Look Up'!$B$2:$C$19,2,0),0)</f>
        <v>0</v>
      </c>
      <c r="G8" s="12">
        <f>F8</f>
        <v>0</v>
      </c>
      <c r="H8" s="15"/>
      <c r="I8" s="7">
        <f>IF(H8&lt;&gt;"",VLOOKUP(H8,'Look Up'!$B$2:$C$19,2,0),0)</f>
        <v>0</v>
      </c>
      <c r="J8" s="12">
        <f>I8</f>
        <v>0</v>
      </c>
      <c r="K8" s="15"/>
      <c r="L8" s="7">
        <f>IF(K8&lt;&gt;"",VLOOKUP(K8,'Look Up'!$B$2:$C$19,2,0),0)</f>
        <v>0</v>
      </c>
      <c r="M8" s="12">
        <f>L8</f>
        <v>0</v>
      </c>
      <c r="N8" s="15"/>
      <c r="O8" s="7">
        <f>IF(N8&lt;&gt;"",VLOOKUP(N8,'Look Up'!$B$2:$C$19,2,0),0)</f>
        <v>0</v>
      </c>
      <c r="P8" s="12">
        <f>O8</f>
        <v>0</v>
      </c>
      <c r="Q8" s="15"/>
      <c r="R8" s="7">
        <f>IF(Q8&lt;&gt;"",VLOOKUP(Q8,'Look Up'!$B$2:$C$19,2,0),0)</f>
        <v>0</v>
      </c>
      <c r="S8" s="12">
        <f>R8</f>
        <v>0</v>
      </c>
      <c r="T8" s="15"/>
      <c r="U8" s="7">
        <f>IF(T8&lt;&gt;"",VLOOKUP(T8,'Look Up'!$B$2:$C$19,2,0),0)</f>
        <v>0</v>
      </c>
      <c r="V8" s="12">
        <f>U8</f>
        <v>0</v>
      </c>
      <c r="W8" s="15"/>
      <c r="X8" s="7">
        <f>IF(W8&lt;&gt;"",VLOOKUP(W8,'Look Up'!$B$2:$C$19,2,0),0)</f>
        <v>0</v>
      </c>
      <c r="Y8" s="12">
        <f>X8</f>
        <v>0</v>
      </c>
      <c r="Z8" s="15"/>
      <c r="AA8" s="7">
        <f>IF(Z8&lt;&gt;"",VLOOKUP(Z8,'Look Up'!$B$2:$C$19,2,0),0)</f>
        <v>0</v>
      </c>
      <c r="AB8" s="12">
        <f>AA8</f>
        <v>0</v>
      </c>
      <c r="AC8" s="14" t="str">
        <f>IF(F8+I8+L8+O8+R8+U8+X8+AA8&gt;0,A8,"")</f>
        <v/>
      </c>
      <c r="AD8" s="64">
        <f>F8+I8+L8+O8+R8+U8+X8+AA8</f>
        <v>0</v>
      </c>
      <c r="AE8" s="50">
        <f>VLOOKUP(AG8,'Look Up'!$A$2:$D$10,4,0)</f>
        <v>0</v>
      </c>
      <c r="AF8" s="46" t="str">
        <f t="shared" ref="AF8:AF16" si="0">IF(AC8&lt;&gt;"",IF((AD8+AE8)&lt;&gt;36,"Error: Check positions awarded",""),"")</f>
        <v/>
      </c>
      <c r="AG8">
        <f>COUNTIF(E8:Z8,"Dec")+COUNTIF(E8:Z8,"DQ")</f>
        <v>0</v>
      </c>
    </row>
    <row r="9" spans="1:33" x14ac:dyDescent="0.2">
      <c r="A9" s="2">
        <v>2</v>
      </c>
      <c r="B9" s="3" t="s">
        <v>7</v>
      </c>
      <c r="C9" s="3" t="s">
        <v>5</v>
      </c>
      <c r="D9" s="6" t="s">
        <v>62</v>
      </c>
      <c r="E9" s="15"/>
      <c r="F9" s="7">
        <f>IF(E9&lt;&gt;"",VLOOKUP(E9,'Look Up'!$B$2:$C$19,2,0),0)</f>
        <v>0</v>
      </c>
      <c r="G9" s="12">
        <f>G8+F9</f>
        <v>0</v>
      </c>
      <c r="H9" s="15"/>
      <c r="I9" s="7">
        <f>IF(H9&lt;&gt;"",VLOOKUP(H9,'Look Up'!$B$2:$C$19,2,0),0)</f>
        <v>0</v>
      </c>
      <c r="J9" s="12">
        <f>J8+I9</f>
        <v>0</v>
      </c>
      <c r="K9" s="15"/>
      <c r="L9" s="7">
        <f>IF(K9&lt;&gt;"",VLOOKUP(K9,'Look Up'!$B$2:$C$19,2,0),0)</f>
        <v>0</v>
      </c>
      <c r="M9" s="12">
        <f>M8+L9</f>
        <v>0</v>
      </c>
      <c r="N9" s="15"/>
      <c r="O9" s="7">
        <f>IF(N9&lt;&gt;"",VLOOKUP(N9,'Look Up'!$B$2:$C$19,2,0),0)</f>
        <v>0</v>
      </c>
      <c r="P9" s="12">
        <f>P8+O9</f>
        <v>0</v>
      </c>
      <c r="Q9" s="15"/>
      <c r="R9" s="7">
        <f>IF(Q9&lt;&gt;"",VLOOKUP(Q9,'Look Up'!$B$2:$C$19,2,0),0)</f>
        <v>0</v>
      </c>
      <c r="S9" s="12">
        <f>S8+R9</f>
        <v>0</v>
      </c>
      <c r="T9" s="15"/>
      <c r="U9" s="7">
        <f>IF(T9&lt;&gt;"",VLOOKUP(T9,'Look Up'!$B$2:$C$19,2,0),0)</f>
        <v>0</v>
      </c>
      <c r="V9" s="12">
        <f>V8+U9</f>
        <v>0</v>
      </c>
      <c r="W9" s="15"/>
      <c r="X9" s="7">
        <f>IF(W9&lt;&gt;"",VLOOKUP(W9,'Look Up'!$B$2:$C$19,2,0),0)</f>
        <v>0</v>
      </c>
      <c r="Y9" s="12">
        <f>Y8+X9</f>
        <v>0</v>
      </c>
      <c r="Z9" s="15"/>
      <c r="AA9" s="7">
        <f>IF(Z9&lt;&gt;"",VLOOKUP(Z9,'Look Up'!$B$2:$C$19,2,0),0)</f>
        <v>0</v>
      </c>
      <c r="AB9" s="12">
        <f>AB8+AA9</f>
        <v>0</v>
      </c>
      <c r="AC9" s="14" t="str">
        <f t="shared" ref="AC9:AC19" si="1">IF(F9+I9+L9+O9+R9+U9+X9+AA9&gt;0,A9,"")</f>
        <v/>
      </c>
      <c r="AD9" s="64">
        <f t="shared" ref="AD9:AD19" si="2">F9+I9+L9+O9+R9+U9+X9+AA9</f>
        <v>0</v>
      </c>
      <c r="AE9" s="50">
        <f>VLOOKUP(AG9,'Look Up'!$A$2:$D$10,4,0)</f>
        <v>0</v>
      </c>
      <c r="AF9" s="46" t="str">
        <f t="shared" si="0"/>
        <v/>
      </c>
      <c r="AG9">
        <f>COUNTIF(E9:Z9,"Dec")+COUNTIF(E9:Z9,"DQ")</f>
        <v>0</v>
      </c>
    </row>
    <row r="10" spans="1:33" x14ac:dyDescent="0.2">
      <c r="A10" s="2">
        <v>3</v>
      </c>
      <c r="B10" s="3" t="s">
        <v>8</v>
      </c>
      <c r="C10" s="3" t="s">
        <v>5</v>
      </c>
      <c r="D10" s="6" t="s">
        <v>62</v>
      </c>
      <c r="E10" s="15"/>
      <c r="F10" s="7">
        <f>IF(E10&lt;&gt;"",VLOOKUP(E10,'Look Up'!$B$2:$C$19,2,0),0)</f>
        <v>0</v>
      </c>
      <c r="G10" s="12">
        <f>G9+F10</f>
        <v>0</v>
      </c>
      <c r="H10" s="15"/>
      <c r="I10" s="7">
        <f>IF(H10&lt;&gt;"",VLOOKUP(H10,'Look Up'!$B$2:$C$19,2,0),0)</f>
        <v>0</v>
      </c>
      <c r="J10" s="12">
        <f>J9+I10</f>
        <v>0</v>
      </c>
      <c r="K10" s="15"/>
      <c r="L10" s="7">
        <f>IF(K10&lt;&gt;"",VLOOKUP(K10,'Look Up'!$B$2:$C$19,2,0),0)</f>
        <v>0</v>
      </c>
      <c r="M10" s="12">
        <f>M9+L10</f>
        <v>0</v>
      </c>
      <c r="N10" s="15"/>
      <c r="O10" s="7">
        <f>IF(N10&lt;&gt;"",VLOOKUP(N10,'Look Up'!$B$2:$C$19,2,0),0)</f>
        <v>0</v>
      </c>
      <c r="P10" s="12">
        <f>P9+O10</f>
        <v>0</v>
      </c>
      <c r="Q10" s="15"/>
      <c r="R10" s="7">
        <f>IF(Q10&lt;&gt;"",VLOOKUP(Q10,'Look Up'!$B$2:$C$19,2,0),0)</f>
        <v>0</v>
      </c>
      <c r="S10" s="12">
        <f>S9+R10</f>
        <v>0</v>
      </c>
      <c r="T10" s="15"/>
      <c r="U10" s="7">
        <f>IF(T10&lt;&gt;"",VLOOKUP(T10,'Look Up'!$B$2:$C$19,2,0),0)</f>
        <v>0</v>
      </c>
      <c r="V10" s="12">
        <f>V9+U10</f>
        <v>0</v>
      </c>
      <c r="W10" s="15"/>
      <c r="X10" s="7">
        <f>IF(W10&lt;&gt;"",VLOOKUP(W10,'Look Up'!$B$2:$C$19,2,0),0)</f>
        <v>0</v>
      </c>
      <c r="Y10" s="12">
        <f>Y9+X10</f>
        <v>0</v>
      </c>
      <c r="Z10" s="15"/>
      <c r="AA10" s="7">
        <f>IF(Z10&lt;&gt;"",VLOOKUP(Z10,'Look Up'!$B$2:$C$19,2,0),0)</f>
        <v>0</v>
      </c>
      <c r="AB10" s="12">
        <f>AB9+AA10</f>
        <v>0</v>
      </c>
      <c r="AC10" s="14" t="str">
        <f t="shared" si="1"/>
        <v/>
      </c>
      <c r="AD10" s="64">
        <f t="shared" si="2"/>
        <v>0</v>
      </c>
      <c r="AE10" s="50">
        <f>VLOOKUP(AG10,'Look Up'!$A$2:$D$10,4,0)</f>
        <v>0</v>
      </c>
      <c r="AF10" s="46" t="str">
        <f t="shared" si="0"/>
        <v/>
      </c>
      <c r="AG10">
        <f t="shared" ref="AG10:AG49" si="3">COUNTIF(E10:Z10,"Dec")+COUNTIF(E10:Z10,"DQ")</f>
        <v>0</v>
      </c>
    </row>
    <row r="11" spans="1:33" x14ac:dyDescent="0.2">
      <c r="A11" s="2">
        <v>4</v>
      </c>
      <c r="B11" s="3" t="s">
        <v>7</v>
      </c>
      <c r="C11" s="3" t="s">
        <v>63</v>
      </c>
      <c r="D11" s="6" t="s">
        <v>64</v>
      </c>
      <c r="E11" s="15"/>
      <c r="F11" s="7">
        <f>IF(E11&lt;&gt;"",VLOOKUP(E11,'Look Up'!$B$2:$C$19,2,0),0)</f>
        <v>0</v>
      </c>
      <c r="G11" s="12">
        <f t="shared" ref="G11:G19" si="4">G10+F11</f>
        <v>0</v>
      </c>
      <c r="H11" s="15"/>
      <c r="I11" s="7">
        <f>IF(H11&lt;&gt;"",VLOOKUP(H11,'Look Up'!$B$2:$C$19,2,0),0)</f>
        <v>0</v>
      </c>
      <c r="J11" s="12">
        <f t="shared" ref="J11:J19" si="5">J10+I11</f>
        <v>0</v>
      </c>
      <c r="K11" s="15"/>
      <c r="L11" s="7">
        <f>IF(K11&lt;&gt;"",VLOOKUP(K11,'Look Up'!$B$2:$C$19,2,0),0)</f>
        <v>0</v>
      </c>
      <c r="M11" s="12">
        <f t="shared" ref="M11:M19" si="6">M10+L11</f>
        <v>0</v>
      </c>
      <c r="N11" s="15"/>
      <c r="O11" s="7">
        <f>IF(N11&lt;&gt;"",VLOOKUP(N11,'Look Up'!$B$2:$C$19,2,0),0)</f>
        <v>0</v>
      </c>
      <c r="P11" s="12">
        <f t="shared" ref="P11:P19" si="7">P10+O11</f>
        <v>0</v>
      </c>
      <c r="Q11" s="15"/>
      <c r="R11" s="7">
        <f>IF(Q11&lt;&gt;"",VLOOKUP(Q11,'Look Up'!$B$2:$C$19,2,0),0)</f>
        <v>0</v>
      </c>
      <c r="S11" s="12">
        <f t="shared" ref="S11:S19" si="8">S10+R11</f>
        <v>0</v>
      </c>
      <c r="T11" s="15"/>
      <c r="U11" s="7">
        <f>IF(T11&lt;&gt;"",VLOOKUP(T11,'Look Up'!$B$2:$C$19,2,0),0)</f>
        <v>0</v>
      </c>
      <c r="V11" s="12">
        <f t="shared" ref="V11:V19" si="9">V10+U11</f>
        <v>0</v>
      </c>
      <c r="W11" s="15"/>
      <c r="X11" s="7">
        <f>IF(W11&lt;&gt;"",VLOOKUP(W11,'Look Up'!$B$2:$C$19,2,0),0)</f>
        <v>0</v>
      </c>
      <c r="Y11" s="12">
        <f t="shared" ref="Y11:Y19" si="10">Y10+X11</f>
        <v>0</v>
      </c>
      <c r="Z11" s="15"/>
      <c r="AA11" s="7">
        <f>IF(Z11&lt;&gt;"",VLOOKUP(Z11,'Look Up'!$B$2:$C$19,2,0),0)</f>
        <v>0</v>
      </c>
      <c r="AB11" s="12">
        <f t="shared" ref="AB11:AB19" si="11">AB10+AA11</f>
        <v>0</v>
      </c>
      <c r="AC11" s="14" t="str">
        <f t="shared" si="1"/>
        <v/>
      </c>
      <c r="AD11" s="64">
        <f t="shared" si="2"/>
        <v>0</v>
      </c>
      <c r="AE11" s="50">
        <f>VLOOKUP(AG11,'Look Up'!$A$2:$D$10,4,0)</f>
        <v>0</v>
      </c>
      <c r="AF11" s="46" t="str">
        <f t="shared" si="0"/>
        <v/>
      </c>
      <c r="AG11">
        <f t="shared" si="3"/>
        <v>0</v>
      </c>
    </row>
    <row r="12" spans="1:33" x14ac:dyDescent="0.2">
      <c r="A12" s="2">
        <v>5</v>
      </c>
      <c r="B12" s="3" t="s">
        <v>8</v>
      </c>
      <c r="C12" s="3" t="s">
        <v>63</v>
      </c>
      <c r="D12" s="6" t="s">
        <v>64</v>
      </c>
      <c r="E12" s="15"/>
      <c r="F12" s="7">
        <f>IF(E12&lt;&gt;"",VLOOKUP(E12,'Look Up'!$B$2:$C$19,2,0),0)</f>
        <v>0</v>
      </c>
      <c r="G12" s="12">
        <f t="shared" si="4"/>
        <v>0</v>
      </c>
      <c r="H12" s="15"/>
      <c r="I12" s="7">
        <f>IF(H12&lt;&gt;"",VLOOKUP(H12,'Look Up'!$B$2:$C$19,2,0),0)</f>
        <v>0</v>
      </c>
      <c r="J12" s="12">
        <f t="shared" si="5"/>
        <v>0</v>
      </c>
      <c r="K12" s="15"/>
      <c r="L12" s="7">
        <f>IF(K12&lt;&gt;"",VLOOKUP(K12,'Look Up'!$B$2:$C$19,2,0),0)</f>
        <v>0</v>
      </c>
      <c r="M12" s="12">
        <f t="shared" si="6"/>
        <v>0</v>
      </c>
      <c r="N12" s="15"/>
      <c r="O12" s="7">
        <f>IF(N12&lt;&gt;"",VLOOKUP(N12,'Look Up'!$B$2:$C$19,2,0),0)</f>
        <v>0</v>
      </c>
      <c r="P12" s="12">
        <f t="shared" si="7"/>
        <v>0</v>
      </c>
      <c r="Q12" s="15"/>
      <c r="R12" s="7">
        <f>IF(Q12&lt;&gt;"",VLOOKUP(Q12,'Look Up'!$B$2:$C$19,2,0),0)</f>
        <v>0</v>
      </c>
      <c r="S12" s="12">
        <f t="shared" si="8"/>
        <v>0</v>
      </c>
      <c r="T12" s="15"/>
      <c r="U12" s="7">
        <f>IF(T12&lt;&gt;"",VLOOKUP(T12,'Look Up'!$B$2:$C$19,2,0),0)</f>
        <v>0</v>
      </c>
      <c r="V12" s="12">
        <f t="shared" si="9"/>
        <v>0</v>
      </c>
      <c r="W12" s="15"/>
      <c r="X12" s="7">
        <f>IF(W12&lt;&gt;"",VLOOKUP(W12,'Look Up'!$B$2:$C$19,2,0),0)</f>
        <v>0</v>
      </c>
      <c r="Y12" s="12">
        <f t="shared" si="10"/>
        <v>0</v>
      </c>
      <c r="Z12" s="15"/>
      <c r="AA12" s="7">
        <f>IF(Z12&lt;&gt;"",VLOOKUP(Z12,'Look Up'!$B$2:$C$19,2,0),0)</f>
        <v>0</v>
      </c>
      <c r="AB12" s="12">
        <f t="shared" si="11"/>
        <v>0</v>
      </c>
      <c r="AC12" s="14" t="str">
        <f t="shared" si="1"/>
        <v/>
      </c>
      <c r="AD12" s="64">
        <f t="shared" si="2"/>
        <v>0</v>
      </c>
      <c r="AE12" s="50">
        <f>VLOOKUP(AG12,'Look Up'!$A$2:$D$10,4,0)</f>
        <v>0</v>
      </c>
      <c r="AF12" s="46" t="str">
        <f t="shared" si="0"/>
        <v/>
      </c>
      <c r="AG12">
        <f t="shared" si="3"/>
        <v>0</v>
      </c>
    </row>
    <row r="13" spans="1:33" x14ac:dyDescent="0.2">
      <c r="A13" s="2">
        <v>6</v>
      </c>
      <c r="B13" s="3" t="s">
        <v>7</v>
      </c>
      <c r="C13" s="3" t="s">
        <v>65</v>
      </c>
      <c r="D13" s="6" t="s">
        <v>66</v>
      </c>
      <c r="E13" s="15"/>
      <c r="F13" s="7">
        <f>IF(E13&lt;&gt;"",VLOOKUP(E13,'Look Up'!$B$2:$C$19,2,0),0)</f>
        <v>0</v>
      </c>
      <c r="G13" s="12">
        <f t="shared" si="4"/>
        <v>0</v>
      </c>
      <c r="H13" s="15"/>
      <c r="I13" s="7">
        <f>IF(H13&lt;&gt;"",VLOOKUP(H13,'Look Up'!$B$2:$C$19,2,0),0)</f>
        <v>0</v>
      </c>
      <c r="J13" s="12">
        <f t="shared" si="5"/>
        <v>0</v>
      </c>
      <c r="K13" s="15"/>
      <c r="L13" s="7">
        <f>IF(K13&lt;&gt;"",VLOOKUP(K13,'Look Up'!$B$2:$C$19,2,0),0)</f>
        <v>0</v>
      </c>
      <c r="M13" s="12">
        <f t="shared" si="6"/>
        <v>0</v>
      </c>
      <c r="N13" s="15"/>
      <c r="O13" s="7">
        <f>IF(N13&lt;&gt;"",VLOOKUP(N13,'Look Up'!$B$2:$C$19,2,0),0)</f>
        <v>0</v>
      </c>
      <c r="P13" s="12">
        <f t="shared" si="7"/>
        <v>0</v>
      </c>
      <c r="Q13" s="15"/>
      <c r="R13" s="7">
        <f>IF(Q13&lt;&gt;"",VLOOKUP(Q13,'Look Up'!$B$2:$C$19,2,0),0)</f>
        <v>0</v>
      </c>
      <c r="S13" s="12">
        <f t="shared" si="8"/>
        <v>0</v>
      </c>
      <c r="T13" s="15"/>
      <c r="U13" s="7">
        <f>IF(T13&lt;&gt;"",VLOOKUP(T13,'Look Up'!$B$2:$C$19,2,0),0)</f>
        <v>0</v>
      </c>
      <c r="V13" s="12">
        <f t="shared" si="9"/>
        <v>0</v>
      </c>
      <c r="W13" s="15"/>
      <c r="X13" s="7">
        <f>IF(W13&lt;&gt;"",VLOOKUP(W13,'Look Up'!$B$2:$C$19,2,0),0)</f>
        <v>0</v>
      </c>
      <c r="Y13" s="12">
        <f t="shared" si="10"/>
        <v>0</v>
      </c>
      <c r="Z13" s="15"/>
      <c r="AA13" s="7">
        <f>IF(Z13&lt;&gt;"",VLOOKUP(Z13,'Look Up'!$B$2:$C$19,2,0),0)</f>
        <v>0</v>
      </c>
      <c r="AB13" s="12">
        <f t="shared" si="11"/>
        <v>0</v>
      </c>
      <c r="AC13" s="14" t="str">
        <f t="shared" si="1"/>
        <v/>
      </c>
      <c r="AD13" s="64">
        <f t="shared" si="2"/>
        <v>0</v>
      </c>
      <c r="AE13" s="50">
        <f>VLOOKUP(AG13,'Look Up'!$A$2:$D$10,4,0)</f>
        <v>0</v>
      </c>
      <c r="AF13" s="46" t="str">
        <f t="shared" si="0"/>
        <v/>
      </c>
      <c r="AG13">
        <f t="shared" si="3"/>
        <v>0</v>
      </c>
    </row>
    <row r="14" spans="1:33" x14ac:dyDescent="0.2">
      <c r="A14" s="2">
        <v>7</v>
      </c>
      <c r="B14" s="3" t="s">
        <v>8</v>
      </c>
      <c r="C14" s="3" t="s">
        <v>65</v>
      </c>
      <c r="D14" s="6" t="s">
        <v>66</v>
      </c>
      <c r="E14" s="15"/>
      <c r="F14" s="7">
        <f>IF(E14&lt;&gt;"",VLOOKUP(E14,'Look Up'!$B$2:$C$19,2,0),0)</f>
        <v>0</v>
      </c>
      <c r="G14" s="12">
        <f t="shared" si="4"/>
        <v>0</v>
      </c>
      <c r="H14" s="15"/>
      <c r="I14" s="7">
        <f>IF(H14&lt;&gt;"",VLOOKUP(H14,'Look Up'!$B$2:$C$19,2,0),0)</f>
        <v>0</v>
      </c>
      <c r="J14" s="12">
        <f t="shared" si="5"/>
        <v>0</v>
      </c>
      <c r="K14" s="15"/>
      <c r="L14" s="7">
        <f>IF(K14&lt;&gt;"",VLOOKUP(K14,'Look Up'!$B$2:$C$19,2,0),0)</f>
        <v>0</v>
      </c>
      <c r="M14" s="12">
        <f t="shared" si="6"/>
        <v>0</v>
      </c>
      <c r="N14" s="15"/>
      <c r="O14" s="7">
        <f>IF(N14&lt;&gt;"",VLOOKUP(N14,'Look Up'!$B$2:$C$19,2,0),0)</f>
        <v>0</v>
      </c>
      <c r="P14" s="12">
        <f t="shared" si="7"/>
        <v>0</v>
      </c>
      <c r="Q14" s="15"/>
      <c r="R14" s="7">
        <f>IF(Q14&lt;&gt;"",VLOOKUP(Q14,'Look Up'!$B$2:$C$19,2,0),0)</f>
        <v>0</v>
      </c>
      <c r="S14" s="12">
        <f t="shared" si="8"/>
        <v>0</v>
      </c>
      <c r="T14" s="15"/>
      <c r="U14" s="7">
        <f>IF(T14&lt;&gt;"",VLOOKUP(T14,'Look Up'!$B$2:$C$19,2,0),0)</f>
        <v>0</v>
      </c>
      <c r="V14" s="12">
        <f t="shared" si="9"/>
        <v>0</v>
      </c>
      <c r="W14" s="15"/>
      <c r="X14" s="7">
        <f>IF(W14&lt;&gt;"",VLOOKUP(W14,'Look Up'!$B$2:$C$19,2,0),0)</f>
        <v>0</v>
      </c>
      <c r="Y14" s="12">
        <f t="shared" si="10"/>
        <v>0</v>
      </c>
      <c r="Z14" s="15"/>
      <c r="AA14" s="7">
        <f>IF(Z14&lt;&gt;"",VLOOKUP(Z14,'Look Up'!$B$2:$C$19,2,0),0)</f>
        <v>0</v>
      </c>
      <c r="AB14" s="12">
        <f t="shared" si="11"/>
        <v>0</v>
      </c>
      <c r="AC14" s="14" t="str">
        <f t="shared" si="1"/>
        <v/>
      </c>
      <c r="AD14" s="64">
        <f t="shared" si="2"/>
        <v>0</v>
      </c>
      <c r="AE14" s="50">
        <f>VLOOKUP(AG14,'Look Up'!$A$2:$D$10,4,0)</f>
        <v>0</v>
      </c>
      <c r="AF14" s="46" t="str">
        <f t="shared" si="0"/>
        <v/>
      </c>
      <c r="AG14">
        <f t="shared" si="3"/>
        <v>0</v>
      </c>
    </row>
    <row r="15" spans="1:33" x14ac:dyDescent="0.2">
      <c r="A15" s="2">
        <v>8</v>
      </c>
      <c r="B15" s="3" t="s">
        <v>7</v>
      </c>
      <c r="C15" s="3" t="s">
        <v>5</v>
      </c>
      <c r="D15" s="6" t="s">
        <v>67</v>
      </c>
      <c r="E15" s="15"/>
      <c r="F15" s="7">
        <f>IF(E15&lt;&gt;"",VLOOKUP(E15,'Look Up'!$B$2:$C$19,2,0),0)</f>
        <v>0</v>
      </c>
      <c r="G15" s="12">
        <f t="shared" si="4"/>
        <v>0</v>
      </c>
      <c r="H15" s="15"/>
      <c r="I15" s="7">
        <f>IF(H15&lt;&gt;"",VLOOKUP(H15,'Look Up'!$B$2:$C$19,2,0),0)</f>
        <v>0</v>
      </c>
      <c r="J15" s="12">
        <f t="shared" si="5"/>
        <v>0</v>
      </c>
      <c r="K15" s="15"/>
      <c r="L15" s="7">
        <f>IF(K15&lt;&gt;"",VLOOKUP(K15,'Look Up'!$B$2:$C$19,2,0),0)</f>
        <v>0</v>
      </c>
      <c r="M15" s="12">
        <f t="shared" si="6"/>
        <v>0</v>
      </c>
      <c r="N15" s="15"/>
      <c r="O15" s="7">
        <f>IF(N15&lt;&gt;"",VLOOKUP(N15,'Look Up'!$B$2:$C$19,2,0),0)</f>
        <v>0</v>
      </c>
      <c r="P15" s="12">
        <f t="shared" si="7"/>
        <v>0</v>
      </c>
      <c r="Q15" s="15"/>
      <c r="R15" s="7">
        <f>IF(Q15&lt;&gt;"",VLOOKUP(Q15,'Look Up'!$B$2:$C$19,2,0),0)</f>
        <v>0</v>
      </c>
      <c r="S15" s="12">
        <f t="shared" si="8"/>
        <v>0</v>
      </c>
      <c r="T15" s="15"/>
      <c r="U15" s="7">
        <f>IF(T15&lt;&gt;"",VLOOKUP(T15,'Look Up'!$B$2:$C$19,2,0),0)</f>
        <v>0</v>
      </c>
      <c r="V15" s="12">
        <f t="shared" si="9"/>
        <v>0</v>
      </c>
      <c r="W15" s="15"/>
      <c r="X15" s="7">
        <f>IF(W15&lt;&gt;"",VLOOKUP(W15,'Look Up'!$B$2:$C$19,2,0),0)</f>
        <v>0</v>
      </c>
      <c r="Y15" s="12">
        <f t="shared" si="10"/>
        <v>0</v>
      </c>
      <c r="Z15" s="15"/>
      <c r="AA15" s="7">
        <f>IF(Z15&lt;&gt;"",VLOOKUP(Z15,'Look Up'!$B$2:$C$19,2,0),0)</f>
        <v>0</v>
      </c>
      <c r="AB15" s="12">
        <f t="shared" si="11"/>
        <v>0</v>
      </c>
      <c r="AC15" s="14" t="str">
        <f t="shared" si="1"/>
        <v/>
      </c>
      <c r="AD15" s="64">
        <f t="shared" si="2"/>
        <v>0</v>
      </c>
      <c r="AE15" s="50">
        <f>VLOOKUP(AG15,'Look Up'!$A$2:$D$10,4,0)</f>
        <v>0</v>
      </c>
      <c r="AF15" s="46" t="str">
        <f t="shared" si="0"/>
        <v/>
      </c>
      <c r="AG15">
        <f t="shared" si="3"/>
        <v>0</v>
      </c>
    </row>
    <row r="16" spans="1:33" x14ac:dyDescent="0.2">
      <c r="A16" s="2">
        <v>9</v>
      </c>
      <c r="B16" s="3" t="s">
        <v>8</v>
      </c>
      <c r="C16" s="3" t="s">
        <v>5</v>
      </c>
      <c r="D16" s="6" t="s">
        <v>67</v>
      </c>
      <c r="E16" s="15"/>
      <c r="F16" s="7">
        <f>IF(E16&lt;&gt;"",VLOOKUP(E16,'Look Up'!$B$2:$C$19,2,0),0)</f>
        <v>0</v>
      </c>
      <c r="G16" s="12">
        <f t="shared" si="4"/>
        <v>0</v>
      </c>
      <c r="H16" s="15"/>
      <c r="I16" s="7">
        <f>IF(H16&lt;&gt;"",VLOOKUP(H16,'Look Up'!$B$2:$C$19,2,0),0)</f>
        <v>0</v>
      </c>
      <c r="J16" s="12">
        <f t="shared" si="5"/>
        <v>0</v>
      </c>
      <c r="K16" s="15"/>
      <c r="L16" s="7">
        <f>IF(K16&lt;&gt;"",VLOOKUP(K16,'Look Up'!$B$2:$C$19,2,0),0)</f>
        <v>0</v>
      </c>
      <c r="M16" s="12">
        <f t="shared" si="6"/>
        <v>0</v>
      </c>
      <c r="N16" s="15"/>
      <c r="O16" s="7">
        <f>IF(N16&lt;&gt;"",VLOOKUP(N16,'Look Up'!$B$2:$C$19,2,0),0)</f>
        <v>0</v>
      </c>
      <c r="P16" s="12">
        <f t="shared" si="7"/>
        <v>0</v>
      </c>
      <c r="Q16" s="15"/>
      <c r="R16" s="7">
        <f>IF(Q16&lt;&gt;"",VLOOKUP(Q16,'Look Up'!$B$2:$C$19,2,0),0)</f>
        <v>0</v>
      </c>
      <c r="S16" s="12">
        <f t="shared" si="8"/>
        <v>0</v>
      </c>
      <c r="T16" s="15"/>
      <c r="U16" s="7">
        <f>IF(T16&lt;&gt;"",VLOOKUP(T16,'Look Up'!$B$2:$C$19,2,0),0)</f>
        <v>0</v>
      </c>
      <c r="V16" s="12">
        <f t="shared" si="9"/>
        <v>0</v>
      </c>
      <c r="W16" s="15"/>
      <c r="X16" s="7">
        <f>IF(W16&lt;&gt;"",VLOOKUP(W16,'Look Up'!$B$2:$C$19,2,0),0)</f>
        <v>0</v>
      </c>
      <c r="Y16" s="12">
        <f t="shared" si="10"/>
        <v>0</v>
      </c>
      <c r="Z16" s="15"/>
      <c r="AA16" s="7">
        <f>IF(Z16&lt;&gt;"",VLOOKUP(Z16,'Look Up'!$B$2:$C$19,2,0),0)</f>
        <v>0</v>
      </c>
      <c r="AB16" s="12">
        <f t="shared" si="11"/>
        <v>0</v>
      </c>
      <c r="AC16" s="14" t="str">
        <f t="shared" si="1"/>
        <v/>
      </c>
      <c r="AD16" s="64">
        <f t="shared" si="2"/>
        <v>0</v>
      </c>
      <c r="AE16" s="50">
        <f>VLOOKUP(AG16,'Look Up'!$A$2:$D$10,4,0)</f>
        <v>0</v>
      </c>
      <c r="AF16" s="46" t="str">
        <f t="shared" si="0"/>
        <v/>
      </c>
      <c r="AG16">
        <f t="shared" si="3"/>
        <v>0</v>
      </c>
    </row>
    <row r="17" spans="1:33" x14ac:dyDescent="0.2">
      <c r="A17" s="2">
        <v>10</v>
      </c>
      <c r="B17" s="3" t="s">
        <v>7</v>
      </c>
      <c r="C17" s="3" t="s">
        <v>63</v>
      </c>
      <c r="D17" s="6" t="s">
        <v>68</v>
      </c>
      <c r="E17" s="15"/>
      <c r="F17" s="7">
        <f>IF(E17&lt;&gt;"",VLOOKUP(E17,'Look Up'!$B$2:$C$19,2,0),0)</f>
        <v>0</v>
      </c>
      <c r="G17" s="12">
        <f t="shared" si="4"/>
        <v>0</v>
      </c>
      <c r="H17" s="15"/>
      <c r="I17" s="7">
        <f>IF(H17&lt;&gt;"",VLOOKUP(H17,'Look Up'!$B$2:$C$19,2,0),0)</f>
        <v>0</v>
      </c>
      <c r="J17" s="12">
        <f t="shared" si="5"/>
        <v>0</v>
      </c>
      <c r="K17" s="15"/>
      <c r="L17" s="7">
        <f>IF(K17&lt;&gt;"",VLOOKUP(K17,'Look Up'!$B$2:$C$19,2,0),0)</f>
        <v>0</v>
      </c>
      <c r="M17" s="12">
        <f t="shared" si="6"/>
        <v>0</v>
      </c>
      <c r="N17" s="15"/>
      <c r="O17" s="7">
        <f>IF(N17&lt;&gt;"",VLOOKUP(N17,'Look Up'!$B$2:$C$19,2,0),0)</f>
        <v>0</v>
      </c>
      <c r="P17" s="12">
        <f t="shared" si="7"/>
        <v>0</v>
      </c>
      <c r="Q17" s="15"/>
      <c r="R17" s="7">
        <f>IF(Q17&lt;&gt;"",VLOOKUP(Q17,'Look Up'!$B$2:$C$19,2,0),0)</f>
        <v>0</v>
      </c>
      <c r="S17" s="12">
        <f t="shared" si="8"/>
        <v>0</v>
      </c>
      <c r="T17" s="15"/>
      <c r="U17" s="7">
        <f>IF(T17&lt;&gt;"",VLOOKUP(T17,'Look Up'!$B$2:$C$19,2,0),0)</f>
        <v>0</v>
      </c>
      <c r="V17" s="12">
        <f t="shared" si="9"/>
        <v>0</v>
      </c>
      <c r="W17" s="15"/>
      <c r="X17" s="7">
        <f>IF(W17&lt;&gt;"",VLOOKUP(W17,'Look Up'!$B$2:$C$19,2,0),0)</f>
        <v>0</v>
      </c>
      <c r="Y17" s="12">
        <f t="shared" si="10"/>
        <v>0</v>
      </c>
      <c r="Z17" s="15"/>
      <c r="AA17" s="7">
        <f>IF(Z17&lt;&gt;"",VLOOKUP(Z17,'Look Up'!$B$2:$C$19,2,0),0)</f>
        <v>0</v>
      </c>
      <c r="AB17" s="12">
        <f t="shared" si="11"/>
        <v>0</v>
      </c>
      <c r="AC17" s="14" t="str">
        <f t="shared" si="1"/>
        <v/>
      </c>
      <c r="AD17" s="64">
        <f t="shared" si="2"/>
        <v>0</v>
      </c>
      <c r="AE17" s="50">
        <f>VLOOKUP(AG17,'Look Up'!$A$2:$D$10,4,0)</f>
        <v>0</v>
      </c>
      <c r="AF17" s="46" t="str">
        <f>IF(AC17&lt;&gt;"",IF((AD17+AE17)&lt;&gt;36,"Error: Check positions awarded",""),"")</f>
        <v/>
      </c>
      <c r="AG17">
        <f t="shared" si="3"/>
        <v>0</v>
      </c>
    </row>
    <row r="18" spans="1:33" x14ac:dyDescent="0.2">
      <c r="A18" s="2">
        <v>11</v>
      </c>
      <c r="B18" s="3" t="s">
        <v>8</v>
      </c>
      <c r="C18" s="3" t="s">
        <v>63</v>
      </c>
      <c r="D18" s="6" t="s">
        <v>68</v>
      </c>
      <c r="E18" s="15"/>
      <c r="F18" s="7">
        <f>IF(E18&lt;&gt;"",VLOOKUP(E18,'Look Up'!$B$2:$C$19,2,0),0)</f>
        <v>0</v>
      </c>
      <c r="G18" s="12">
        <f t="shared" si="4"/>
        <v>0</v>
      </c>
      <c r="H18" s="15"/>
      <c r="I18" s="7">
        <f>IF(H18&lt;&gt;"",VLOOKUP(H18,'Look Up'!$B$2:$C$19,2,0),0)</f>
        <v>0</v>
      </c>
      <c r="J18" s="12">
        <f t="shared" si="5"/>
        <v>0</v>
      </c>
      <c r="K18" s="15"/>
      <c r="L18" s="7">
        <f>IF(K18&lt;&gt;"",VLOOKUP(K18,'Look Up'!$B$2:$C$19,2,0),0)</f>
        <v>0</v>
      </c>
      <c r="M18" s="12">
        <f t="shared" si="6"/>
        <v>0</v>
      </c>
      <c r="N18" s="15"/>
      <c r="O18" s="7">
        <f>IF(N18&lt;&gt;"",VLOOKUP(N18,'Look Up'!$B$2:$C$19,2,0),0)</f>
        <v>0</v>
      </c>
      <c r="P18" s="12">
        <f t="shared" si="7"/>
        <v>0</v>
      </c>
      <c r="Q18" s="15"/>
      <c r="R18" s="7">
        <f>IF(Q18&lt;&gt;"",VLOOKUP(Q18,'Look Up'!$B$2:$C$19,2,0),0)</f>
        <v>0</v>
      </c>
      <c r="S18" s="12">
        <f t="shared" si="8"/>
        <v>0</v>
      </c>
      <c r="T18" s="15"/>
      <c r="U18" s="7">
        <f>IF(T18&lt;&gt;"",VLOOKUP(T18,'Look Up'!$B$2:$C$19,2,0),0)</f>
        <v>0</v>
      </c>
      <c r="V18" s="12">
        <f t="shared" si="9"/>
        <v>0</v>
      </c>
      <c r="W18" s="15"/>
      <c r="X18" s="7">
        <f>IF(W18&lt;&gt;"",VLOOKUP(W18,'Look Up'!$B$2:$C$19,2,0),0)</f>
        <v>0</v>
      </c>
      <c r="Y18" s="12">
        <f t="shared" si="10"/>
        <v>0</v>
      </c>
      <c r="Z18" s="15"/>
      <c r="AA18" s="7">
        <f>IF(Z18&lt;&gt;"",VLOOKUP(Z18,'Look Up'!$B$2:$C$19,2,0),0)</f>
        <v>0</v>
      </c>
      <c r="AB18" s="12">
        <f t="shared" si="11"/>
        <v>0</v>
      </c>
      <c r="AC18" s="14" t="str">
        <f t="shared" si="1"/>
        <v/>
      </c>
      <c r="AD18" s="64">
        <f t="shared" si="2"/>
        <v>0</v>
      </c>
      <c r="AE18" s="50">
        <f>VLOOKUP(AG18,'Look Up'!$A$2:$D$10,4,0)</f>
        <v>0</v>
      </c>
      <c r="AF18" s="46" t="str">
        <f t="shared" ref="AF18:AF49" si="12">IF(AC18&lt;&gt;"",IF((AD18+AE18)&lt;&gt;36,"Error: Check positions awarded",""),"")</f>
        <v/>
      </c>
      <c r="AG18">
        <f t="shared" si="3"/>
        <v>0</v>
      </c>
    </row>
    <row r="19" spans="1:33" x14ac:dyDescent="0.2">
      <c r="A19" s="2">
        <v>12</v>
      </c>
      <c r="B19" s="3" t="s">
        <v>7</v>
      </c>
      <c r="C19" s="3" t="s">
        <v>65</v>
      </c>
      <c r="D19" s="6" t="s">
        <v>69</v>
      </c>
      <c r="E19" s="15"/>
      <c r="F19" s="7">
        <f>IF(E19&lt;&gt;"",VLOOKUP(E19,'Look Up'!$B$2:$C$19,2,0),0)</f>
        <v>0</v>
      </c>
      <c r="G19" s="12">
        <f t="shared" si="4"/>
        <v>0</v>
      </c>
      <c r="H19" s="15"/>
      <c r="I19" s="7">
        <f>IF(H19&lt;&gt;"",VLOOKUP(H19,'Look Up'!$B$2:$C$19,2,0),0)</f>
        <v>0</v>
      </c>
      <c r="J19" s="12">
        <f t="shared" si="5"/>
        <v>0</v>
      </c>
      <c r="K19" s="15"/>
      <c r="L19" s="7">
        <f>IF(K19&lt;&gt;"",VLOOKUP(K19,'Look Up'!$B$2:$C$19,2,0),0)</f>
        <v>0</v>
      </c>
      <c r="M19" s="12">
        <f t="shared" si="6"/>
        <v>0</v>
      </c>
      <c r="N19" s="15"/>
      <c r="O19" s="7">
        <f>IF(N19&lt;&gt;"",VLOOKUP(N19,'Look Up'!$B$2:$C$19,2,0),0)</f>
        <v>0</v>
      </c>
      <c r="P19" s="12">
        <f t="shared" si="7"/>
        <v>0</v>
      </c>
      <c r="Q19" s="15"/>
      <c r="R19" s="7">
        <f>IF(Q19&lt;&gt;"",VLOOKUP(Q19,'Look Up'!$B$2:$C$19,2,0),0)</f>
        <v>0</v>
      </c>
      <c r="S19" s="12">
        <f t="shared" si="8"/>
        <v>0</v>
      </c>
      <c r="T19" s="15"/>
      <c r="U19" s="7">
        <f>IF(T19&lt;&gt;"",VLOOKUP(T19,'Look Up'!$B$2:$C$19,2,0),0)</f>
        <v>0</v>
      </c>
      <c r="V19" s="12">
        <f t="shared" si="9"/>
        <v>0</v>
      </c>
      <c r="W19" s="15"/>
      <c r="X19" s="7">
        <f>IF(W19&lt;&gt;"",VLOOKUP(W19,'Look Up'!$B$2:$C$19,2,0),0)</f>
        <v>0</v>
      </c>
      <c r="Y19" s="12">
        <f t="shared" si="10"/>
        <v>0</v>
      </c>
      <c r="Z19" s="15"/>
      <c r="AA19" s="7">
        <f>IF(Z19&lt;&gt;"",VLOOKUP(Z19,'Look Up'!$B$2:$C$19,2,0),0)</f>
        <v>0</v>
      </c>
      <c r="AB19" s="12">
        <f t="shared" si="11"/>
        <v>0</v>
      </c>
      <c r="AC19" s="14" t="str">
        <f t="shared" si="1"/>
        <v/>
      </c>
      <c r="AD19" s="64">
        <f t="shared" si="2"/>
        <v>0</v>
      </c>
      <c r="AE19" s="50">
        <f>VLOOKUP(AG19,'Look Up'!$A$2:$D$10,4,0)</f>
        <v>0</v>
      </c>
      <c r="AF19" s="46" t="str">
        <f t="shared" si="12"/>
        <v/>
      </c>
      <c r="AG19">
        <f t="shared" si="3"/>
        <v>0</v>
      </c>
    </row>
    <row r="20" spans="1:33" x14ac:dyDescent="0.2">
      <c r="A20" s="83" t="s">
        <v>73</v>
      </c>
      <c r="B20" s="84"/>
      <c r="C20" s="84"/>
      <c r="D20" s="84"/>
      <c r="E20" s="13" t="str">
        <f>VLOOKUP(RANK(G20,($G20,$J20,$M20,$P20,$S20,$V20,$Y20,$AB20)),'Look Up'!$A$3:$B$10,2,0)</f>
        <v>1st</v>
      </c>
      <c r="F20" s="7"/>
      <c r="G20" s="12">
        <f>G19+F20</f>
        <v>0</v>
      </c>
      <c r="H20" s="13" t="str">
        <f>VLOOKUP(RANK(J20,($G20,$J20,$M20,$P20,$S20,$V20,$Y20,$AB20)),'Look Up'!$A$3:$B$10,2,0)</f>
        <v>1st</v>
      </c>
      <c r="I20" s="7"/>
      <c r="J20" s="12">
        <f>J19+I20</f>
        <v>0</v>
      </c>
      <c r="K20" s="13" t="str">
        <f>VLOOKUP(RANK(M20,($G20,$J20,$M20,$P20,$S20,$V20,$Y20,$AB20)),'Look Up'!$A$3:$B$10,2,0)</f>
        <v>1st</v>
      </c>
      <c r="L20" s="7"/>
      <c r="M20" s="12">
        <f>M19+L20</f>
        <v>0</v>
      </c>
      <c r="N20" s="13" t="str">
        <f>VLOOKUP(RANK(P20,($G20,$J20,$M20,$P20,$S20,$V20,$Y20,$AB20)),'Look Up'!$A$3:$B$10,2,0)</f>
        <v>1st</v>
      </c>
      <c r="O20" s="7"/>
      <c r="P20" s="12">
        <f>P19+O20</f>
        <v>0</v>
      </c>
      <c r="Q20" s="13" t="str">
        <f>VLOOKUP(RANK(S20,($G20,$J20,$M20,$P20,$S20,$V20,$Y20,$AB20)),'Look Up'!$A$3:$B$10,2,0)</f>
        <v>1st</v>
      </c>
      <c r="R20" s="7"/>
      <c r="S20" s="12">
        <f>S19+R20</f>
        <v>0</v>
      </c>
      <c r="T20" s="13" t="str">
        <f>VLOOKUP(RANK(V20,($G20,$J20,$M20,$P20,$S20,$V20,$Y20,$AB20)),'Look Up'!$A$3:$B$10,2,0)</f>
        <v>1st</v>
      </c>
      <c r="U20" s="7"/>
      <c r="V20" s="12">
        <f>V19+U20</f>
        <v>0</v>
      </c>
      <c r="W20" s="13" t="str">
        <f>VLOOKUP(RANK(Y20,($G20,$J20,$M20,$P20,$S20,$V20,$Y20,$AB20)),'Look Up'!$A$3:$B$10,2,0)</f>
        <v>1st</v>
      </c>
      <c r="X20" s="7"/>
      <c r="Y20" s="12">
        <f>Y19+X20</f>
        <v>0</v>
      </c>
      <c r="Z20" s="13" t="str">
        <f>VLOOKUP(RANK(AB20,($G20,$J20,$M20,$P20,$S20,$V20,$Y20,$AB20)),'Look Up'!$A$3:$B$10,2,0)</f>
        <v>1st</v>
      </c>
      <c r="AA20" s="7"/>
      <c r="AB20" s="12">
        <f>AB19+AA20</f>
        <v>0</v>
      </c>
      <c r="AC20" s="14">
        <f>MAX(AC8:AC19)</f>
        <v>0</v>
      </c>
      <c r="AD20" s="65">
        <f>SUM(AD8:AD19)</f>
        <v>0</v>
      </c>
      <c r="AE20" s="60">
        <f>SUM(AE8:AE19)</f>
        <v>0</v>
      </c>
      <c r="AF20" s="46"/>
      <c r="AG20">
        <f t="shared" si="3"/>
        <v>0</v>
      </c>
    </row>
    <row r="21" spans="1:33" x14ac:dyDescent="0.2">
      <c r="A21" s="2">
        <v>13</v>
      </c>
      <c r="B21" s="3" t="s">
        <v>8</v>
      </c>
      <c r="C21" s="3" t="s">
        <v>65</v>
      </c>
      <c r="D21" s="6" t="s">
        <v>69</v>
      </c>
      <c r="E21" s="15"/>
      <c r="F21" s="7">
        <f>IF(E21&lt;&gt;"",VLOOKUP(E21,'Look Up'!$B$2:$C$19,2,0),0)</f>
        <v>0</v>
      </c>
      <c r="G21" s="12">
        <f t="shared" ref="G21:G32" si="13">G20+F21</f>
        <v>0</v>
      </c>
      <c r="H21" s="15"/>
      <c r="I21" s="7">
        <f>IF(H21&lt;&gt;"",VLOOKUP(H21,'Look Up'!$B$2:$C$19,2,0),0)</f>
        <v>0</v>
      </c>
      <c r="J21" s="12">
        <f t="shared" ref="J21:J32" si="14">J20+I21</f>
        <v>0</v>
      </c>
      <c r="K21" s="15"/>
      <c r="L21" s="7">
        <f>IF(K21&lt;&gt;"",VLOOKUP(K21,'Look Up'!$B$2:$C$19,2,0),0)</f>
        <v>0</v>
      </c>
      <c r="M21" s="12">
        <f t="shared" ref="M21:M32" si="15">M20+L21</f>
        <v>0</v>
      </c>
      <c r="N21" s="15"/>
      <c r="O21" s="7">
        <f>IF(N21&lt;&gt;"",VLOOKUP(N21,'Look Up'!$B$2:$C$19,2,0),0)</f>
        <v>0</v>
      </c>
      <c r="P21" s="12">
        <f t="shared" ref="P21:P32" si="16">P20+O21</f>
        <v>0</v>
      </c>
      <c r="Q21" s="15"/>
      <c r="R21" s="7">
        <f>IF(Q21&lt;&gt;"",VLOOKUP(Q21,'Look Up'!$B$2:$C$19,2,0),0)</f>
        <v>0</v>
      </c>
      <c r="S21" s="12">
        <f t="shared" ref="S21:S32" si="17">S20+R21</f>
        <v>0</v>
      </c>
      <c r="T21" s="15"/>
      <c r="U21" s="7">
        <f>IF(T21&lt;&gt;"",VLOOKUP(T21,'Look Up'!$B$2:$C$19,2,0),0)</f>
        <v>0</v>
      </c>
      <c r="V21" s="12">
        <f t="shared" ref="V21:V32" si="18">V20+U21</f>
        <v>0</v>
      </c>
      <c r="W21" s="15"/>
      <c r="X21" s="7">
        <f>IF(W21&lt;&gt;"",VLOOKUP(W21,'Look Up'!$B$2:$C$19,2,0),0)</f>
        <v>0</v>
      </c>
      <c r="Y21" s="12">
        <f t="shared" ref="Y21:Y32" si="19">Y20+X21</f>
        <v>0</v>
      </c>
      <c r="Z21" s="15"/>
      <c r="AA21" s="7">
        <f>IF(Z21&lt;&gt;"",VLOOKUP(Z21,'Look Up'!$B$2:$C$19,2,0),0)</f>
        <v>0</v>
      </c>
      <c r="AB21" s="12">
        <f t="shared" ref="AB21:AB32" si="20">AB20+AA21</f>
        <v>0</v>
      </c>
      <c r="AC21" s="14" t="str">
        <f t="shared" ref="AC21:AC32" si="21">IF(F21+I21+L21+O21+R21+U21+X21+AA21&gt;0,A21,"")</f>
        <v/>
      </c>
      <c r="AD21" s="64">
        <f t="shared" ref="AD21:AD32" si="22">F21+I21+L21+O21+R21+U21+X21+AA21</f>
        <v>0</v>
      </c>
      <c r="AE21" s="50">
        <f>VLOOKUP(AG21,'Look Up'!$A$2:$D$10,4,0)</f>
        <v>0</v>
      </c>
      <c r="AF21" s="46" t="str">
        <f t="shared" si="12"/>
        <v/>
      </c>
      <c r="AG21">
        <f t="shared" si="3"/>
        <v>0</v>
      </c>
    </row>
    <row r="22" spans="1:33" x14ac:dyDescent="0.2">
      <c r="A22" s="2">
        <v>14</v>
      </c>
      <c r="B22" s="3" t="s">
        <v>7</v>
      </c>
      <c r="C22" s="3" t="s">
        <v>5</v>
      </c>
      <c r="D22" s="6" t="s">
        <v>66</v>
      </c>
      <c r="E22" s="15"/>
      <c r="F22" s="7">
        <f>IF(E22&lt;&gt;"",VLOOKUP(E22,'Look Up'!$B$2:$C$19,2,0),0)</f>
        <v>0</v>
      </c>
      <c r="G22" s="12">
        <f t="shared" si="13"/>
        <v>0</v>
      </c>
      <c r="H22" s="15"/>
      <c r="I22" s="7">
        <f>IF(H22&lt;&gt;"",VLOOKUP(H22,'Look Up'!$B$2:$C$19,2,0),0)</f>
        <v>0</v>
      </c>
      <c r="J22" s="12">
        <f t="shared" si="14"/>
        <v>0</v>
      </c>
      <c r="K22" s="15"/>
      <c r="L22" s="7">
        <f>IF(K22&lt;&gt;"",VLOOKUP(K22,'Look Up'!$B$2:$C$19,2,0),0)</f>
        <v>0</v>
      </c>
      <c r="M22" s="12">
        <f t="shared" si="15"/>
        <v>0</v>
      </c>
      <c r="N22" s="15"/>
      <c r="O22" s="7">
        <f>IF(N22&lt;&gt;"",VLOOKUP(N22,'Look Up'!$B$2:$C$19,2,0),0)</f>
        <v>0</v>
      </c>
      <c r="P22" s="12">
        <f t="shared" si="16"/>
        <v>0</v>
      </c>
      <c r="Q22" s="15"/>
      <c r="R22" s="7">
        <f>IF(Q22&lt;&gt;"",VLOOKUP(Q22,'Look Up'!$B$2:$C$19,2,0),0)</f>
        <v>0</v>
      </c>
      <c r="S22" s="12">
        <f t="shared" si="17"/>
        <v>0</v>
      </c>
      <c r="T22" s="15"/>
      <c r="U22" s="7">
        <f>IF(T22&lt;&gt;"",VLOOKUP(T22,'Look Up'!$B$2:$C$19,2,0),0)</f>
        <v>0</v>
      </c>
      <c r="V22" s="12">
        <f t="shared" si="18"/>
        <v>0</v>
      </c>
      <c r="W22" s="15"/>
      <c r="X22" s="7">
        <f>IF(W22&lt;&gt;"",VLOOKUP(W22,'Look Up'!$B$2:$C$19,2,0),0)</f>
        <v>0</v>
      </c>
      <c r="Y22" s="12">
        <f t="shared" si="19"/>
        <v>0</v>
      </c>
      <c r="Z22" s="15"/>
      <c r="AA22" s="7">
        <f>IF(Z22&lt;&gt;"",VLOOKUP(Z22,'Look Up'!$B$2:$C$19,2,0),0)</f>
        <v>0</v>
      </c>
      <c r="AB22" s="12">
        <f t="shared" si="20"/>
        <v>0</v>
      </c>
      <c r="AC22" s="14" t="str">
        <f t="shared" si="21"/>
        <v/>
      </c>
      <c r="AD22" s="64">
        <f t="shared" si="22"/>
        <v>0</v>
      </c>
      <c r="AE22" s="50">
        <f>VLOOKUP(AG22,'Look Up'!$A$2:$D$10,4,0)</f>
        <v>0</v>
      </c>
      <c r="AF22" s="46" t="str">
        <f t="shared" si="12"/>
        <v/>
      </c>
      <c r="AG22">
        <f t="shared" si="3"/>
        <v>0</v>
      </c>
    </row>
    <row r="23" spans="1:33" x14ac:dyDescent="0.2">
      <c r="A23" s="2">
        <v>15</v>
      </c>
      <c r="B23" s="3" t="s">
        <v>8</v>
      </c>
      <c r="C23" s="3" t="s">
        <v>5</v>
      </c>
      <c r="D23" s="6" t="s">
        <v>66</v>
      </c>
      <c r="E23" s="15"/>
      <c r="F23" s="7">
        <f>IF(E23&lt;&gt;"",VLOOKUP(E23,'Look Up'!$B$2:$C$19,2,0),0)</f>
        <v>0</v>
      </c>
      <c r="G23" s="12">
        <f t="shared" si="13"/>
        <v>0</v>
      </c>
      <c r="H23" s="15"/>
      <c r="I23" s="7">
        <f>IF(H23&lt;&gt;"",VLOOKUP(H23,'Look Up'!$B$2:$C$19,2,0),0)</f>
        <v>0</v>
      </c>
      <c r="J23" s="12">
        <f t="shared" si="14"/>
        <v>0</v>
      </c>
      <c r="K23" s="15"/>
      <c r="L23" s="7">
        <f>IF(K23&lt;&gt;"",VLOOKUP(K23,'Look Up'!$B$2:$C$19,2,0),0)</f>
        <v>0</v>
      </c>
      <c r="M23" s="12">
        <f t="shared" si="15"/>
        <v>0</v>
      </c>
      <c r="N23" s="15"/>
      <c r="O23" s="7">
        <f>IF(N23&lt;&gt;"",VLOOKUP(N23,'Look Up'!$B$2:$C$19,2,0),0)</f>
        <v>0</v>
      </c>
      <c r="P23" s="12">
        <f t="shared" si="16"/>
        <v>0</v>
      </c>
      <c r="Q23" s="15"/>
      <c r="R23" s="7">
        <f>IF(Q23&lt;&gt;"",VLOOKUP(Q23,'Look Up'!$B$2:$C$19,2,0),0)</f>
        <v>0</v>
      </c>
      <c r="S23" s="12">
        <f t="shared" si="17"/>
        <v>0</v>
      </c>
      <c r="T23" s="15"/>
      <c r="U23" s="7">
        <f>IF(T23&lt;&gt;"",VLOOKUP(T23,'Look Up'!$B$2:$C$19,2,0),0)</f>
        <v>0</v>
      </c>
      <c r="V23" s="12">
        <f t="shared" si="18"/>
        <v>0</v>
      </c>
      <c r="W23" s="15"/>
      <c r="X23" s="7">
        <f>IF(W23&lt;&gt;"",VLOOKUP(W23,'Look Up'!$B$2:$C$19,2,0),0)</f>
        <v>0</v>
      </c>
      <c r="Y23" s="12">
        <f t="shared" si="19"/>
        <v>0</v>
      </c>
      <c r="Z23" s="15"/>
      <c r="AA23" s="7">
        <f>IF(Z23&lt;&gt;"",VLOOKUP(Z23,'Look Up'!$B$2:$C$19,2,0),0)</f>
        <v>0</v>
      </c>
      <c r="AB23" s="12">
        <f t="shared" si="20"/>
        <v>0</v>
      </c>
      <c r="AC23" s="14" t="str">
        <f t="shared" si="21"/>
        <v/>
      </c>
      <c r="AD23" s="64">
        <f t="shared" si="22"/>
        <v>0</v>
      </c>
      <c r="AE23" s="50">
        <f>VLOOKUP(AG23,'Look Up'!$A$2:$D$10,4,0)</f>
        <v>0</v>
      </c>
      <c r="AF23" s="46" t="str">
        <f t="shared" si="12"/>
        <v/>
      </c>
      <c r="AG23">
        <f t="shared" si="3"/>
        <v>0</v>
      </c>
    </row>
    <row r="24" spans="1:33" x14ac:dyDescent="0.2">
      <c r="A24" s="2">
        <v>16</v>
      </c>
      <c r="B24" s="3" t="s">
        <v>7</v>
      </c>
      <c r="C24" s="3" t="s">
        <v>63</v>
      </c>
      <c r="D24" s="6" t="s">
        <v>67</v>
      </c>
      <c r="E24" s="15"/>
      <c r="F24" s="7">
        <f>IF(E24&lt;&gt;"",VLOOKUP(E24,'Look Up'!$B$2:$C$19,2,0),0)</f>
        <v>0</v>
      </c>
      <c r="G24" s="12">
        <f t="shared" si="13"/>
        <v>0</v>
      </c>
      <c r="H24" s="15"/>
      <c r="I24" s="7">
        <f>IF(H24&lt;&gt;"",VLOOKUP(H24,'Look Up'!$B$2:$C$19,2,0),0)</f>
        <v>0</v>
      </c>
      <c r="J24" s="12">
        <f t="shared" si="14"/>
        <v>0</v>
      </c>
      <c r="K24" s="15"/>
      <c r="L24" s="7">
        <f>IF(K24&lt;&gt;"",VLOOKUP(K24,'Look Up'!$B$2:$C$19,2,0),0)</f>
        <v>0</v>
      </c>
      <c r="M24" s="12">
        <f t="shared" si="15"/>
        <v>0</v>
      </c>
      <c r="N24" s="15"/>
      <c r="O24" s="7">
        <f>IF(N24&lt;&gt;"",VLOOKUP(N24,'Look Up'!$B$2:$C$19,2,0),0)</f>
        <v>0</v>
      </c>
      <c r="P24" s="12">
        <f t="shared" si="16"/>
        <v>0</v>
      </c>
      <c r="Q24" s="15"/>
      <c r="R24" s="7">
        <f>IF(Q24&lt;&gt;"",VLOOKUP(Q24,'Look Up'!$B$2:$C$19,2,0),0)</f>
        <v>0</v>
      </c>
      <c r="S24" s="12">
        <f t="shared" si="17"/>
        <v>0</v>
      </c>
      <c r="T24" s="15"/>
      <c r="U24" s="7">
        <f>IF(T24&lt;&gt;"",VLOOKUP(T24,'Look Up'!$B$2:$C$19,2,0),0)</f>
        <v>0</v>
      </c>
      <c r="V24" s="12">
        <f t="shared" si="18"/>
        <v>0</v>
      </c>
      <c r="W24" s="15"/>
      <c r="X24" s="7">
        <f>IF(W24&lt;&gt;"",VLOOKUP(W24,'Look Up'!$B$2:$C$19,2,0),0)</f>
        <v>0</v>
      </c>
      <c r="Y24" s="12">
        <f t="shared" si="19"/>
        <v>0</v>
      </c>
      <c r="Z24" s="15"/>
      <c r="AA24" s="7">
        <f>IF(Z24&lt;&gt;"",VLOOKUP(Z24,'Look Up'!$B$2:$C$19,2,0),0)</f>
        <v>0</v>
      </c>
      <c r="AB24" s="12">
        <f t="shared" si="20"/>
        <v>0</v>
      </c>
      <c r="AC24" s="14" t="str">
        <f t="shared" si="21"/>
        <v/>
      </c>
      <c r="AD24" s="64">
        <f t="shared" si="22"/>
        <v>0</v>
      </c>
      <c r="AE24" s="50">
        <f>VLOOKUP(AG24,'Look Up'!$A$2:$D$10,4,0)</f>
        <v>0</v>
      </c>
      <c r="AF24" s="46" t="str">
        <f t="shared" si="12"/>
        <v/>
      </c>
      <c r="AG24">
        <f t="shared" si="3"/>
        <v>0</v>
      </c>
    </row>
    <row r="25" spans="1:33" x14ac:dyDescent="0.2">
      <c r="A25" s="2">
        <v>17</v>
      </c>
      <c r="B25" s="3" t="s">
        <v>8</v>
      </c>
      <c r="C25" s="3" t="s">
        <v>63</v>
      </c>
      <c r="D25" s="6" t="s">
        <v>67</v>
      </c>
      <c r="E25" s="15"/>
      <c r="F25" s="7">
        <f>IF(E25&lt;&gt;"",VLOOKUP(E25,'Look Up'!$B$2:$C$19,2,0),0)</f>
        <v>0</v>
      </c>
      <c r="G25" s="12">
        <f t="shared" si="13"/>
        <v>0</v>
      </c>
      <c r="H25" s="15"/>
      <c r="I25" s="7">
        <f>IF(H25&lt;&gt;"",VLOOKUP(H25,'Look Up'!$B$2:$C$19,2,0),0)</f>
        <v>0</v>
      </c>
      <c r="J25" s="12">
        <f t="shared" si="14"/>
        <v>0</v>
      </c>
      <c r="K25" s="15"/>
      <c r="L25" s="7">
        <f>IF(K25&lt;&gt;"",VLOOKUP(K25,'Look Up'!$B$2:$C$19,2,0),0)</f>
        <v>0</v>
      </c>
      <c r="M25" s="12">
        <f t="shared" si="15"/>
        <v>0</v>
      </c>
      <c r="N25" s="15"/>
      <c r="O25" s="7">
        <f>IF(N25&lt;&gt;"",VLOOKUP(N25,'Look Up'!$B$2:$C$19,2,0),0)</f>
        <v>0</v>
      </c>
      <c r="P25" s="12">
        <f t="shared" si="16"/>
        <v>0</v>
      </c>
      <c r="Q25" s="15"/>
      <c r="R25" s="7">
        <f>IF(Q25&lt;&gt;"",VLOOKUP(Q25,'Look Up'!$B$2:$C$19,2,0),0)</f>
        <v>0</v>
      </c>
      <c r="S25" s="12">
        <f t="shared" si="17"/>
        <v>0</v>
      </c>
      <c r="T25" s="15"/>
      <c r="U25" s="7">
        <f>IF(T25&lt;&gt;"",VLOOKUP(T25,'Look Up'!$B$2:$C$19,2,0),0)</f>
        <v>0</v>
      </c>
      <c r="V25" s="12">
        <f t="shared" si="18"/>
        <v>0</v>
      </c>
      <c r="W25" s="15"/>
      <c r="X25" s="7">
        <f>IF(W25&lt;&gt;"",VLOOKUP(W25,'Look Up'!$B$2:$C$19,2,0),0)</f>
        <v>0</v>
      </c>
      <c r="Y25" s="12">
        <f t="shared" si="19"/>
        <v>0</v>
      </c>
      <c r="Z25" s="15"/>
      <c r="AA25" s="7">
        <f>IF(Z25&lt;&gt;"",VLOOKUP(Z25,'Look Up'!$B$2:$C$19,2,0),0)</f>
        <v>0</v>
      </c>
      <c r="AB25" s="12">
        <f t="shared" si="20"/>
        <v>0</v>
      </c>
      <c r="AC25" s="14" t="str">
        <f t="shared" si="21"/>
        <v/>
      </c>
      <c r="AD25" s="64">
        <f t="shared" si="22"/>
        <v>0</v>
      </c>
      <c r="AE25" s="50">
        <f>VLOOKUP(AG25,'Look Up'!$A$2:$D$10,4,0)</f>
        <v>0</v>
      </c>
      <c r="AF25" s="46" t="str">
        <f t="shared" si="12"/>
        <v/>
      </c>
      <c r="AG25">
        <f t="shared" si="3"/>
        <v>0</v>
      </c>
    </row>
    <row r="26" spans="1:33" x14ac:dyDescent="0.2">
      <c r="A26" s="2">
        <v>18</v>
      </c>
      <c r="B26" s="3" t="s">
        <v>7</v>
      </c>
      <c r="C26" s="3" t="s">
        <v>65</v>
      </c>
      <c r="D26" s="6" t="s">
        <v>62</v>
      </c>
      <c r="E26" s="15"/>
      <c r="F26" s="7">
        <f>IF(E26&lt;&gt;"",VLOOKUP(E26,'Look Up'!$B$2:$C$19,2,0),0)</f>
        <v>0</v>
      </c>
      <c r="G26" s="12">
        <f t="shared" si="13"/>
        <v>0</v>
      </c>
      <c r="H26" s="15"/>
      <c r="I26" s="7">
        <f>IF(H26&lt;&gt;"",VLOOKUP(H26,'Look Up'!$B$2:$C$19,2,0),0)</f>
        <v>0</v>
      </c>
      <c r="J26" s="12">
        <f t="shared" si="14"/>
        <v>0</v>
      </c>
      <c r="K26" s="15"/>
      <c r="L26" s="7">
        <f>IF(K26&lt;&gt;"",VLOOKUP(K26,'Look Up'!$B$2:$C$19,2,0),0)</f>
        <v>0</v>
      </c>
      <c r="M26" s="12">
        <f t="shared" si="15"/>
        <v>0</v>
      </c>
      <c r="N26" s="15"/>
      <c r="O26" s="7">
        <f>IF(N26&lt;&gt;"",VLOOKUP(N26,'Look Up'!$B$2:$C$19,2,0),0)</f>
        <v>0</v>
      </c>
      <c r="P26" s="12">
        <f t="shared" si="16"/>
        <v>0</v>
      </c>
      <c r="Q26" s="15"/>
      <c r="R26" s="7">
        <f>IF(Q26&lt;&gt;"",VLOOKUP(Q26,'Look Up'!$B$2:$C$19,2,0),0)</f>
        <v>0</v>
      </c>
      <c r="S26" s="12">
        <f t="shared" si="17"/>
        <v>0</v>
      </c>
      <c r="T26" s="15"/>
      <c r="U26" s="7">
        <f>IF(T26&lt;&gt;"",VLOOKUP(T26,'Look Up'!$B$2:$C$19,2,0),0)</f>
        <v>0</v>
      </c>
      <c r="V26" s="12">
        <f t="shared" si="18"/>
        <v>0</v>
      </c>
      <c r="W26" s="15"/>
      <c r="X26" s="7">
        <f>IF(W26&lt;&gt;"",VLOOKUP(W26,'Look Up'!$B$2:$C$19,2,0),0)</f>
        <v>0</v>
      </c>
      <c r="Y26" s="12">
        <f t="shared" si="19"/>
        <v>0</v>
      </c>
      <c r="Z26" s="15"/>
      <c r="AA26" s="7">
        <f>IF(Z26&lt;&gt;"",VLOOKUP(Z26,'Look Up'!$B$2:$C$19,2,0),0)</f>
        <v>0</v>
      </c>
      <c r="AB26" s="12">
        <f t="shared" si="20"/>
        <v>0</v>
      </c>
      <c r="AC26" s="14" t="str">
        <f t="shared" si="21"/>
        <v/>
      </c>
      <c r="AD26" s="64">
        <f t="shared" si="22"/>
        <v>0</v>
      </c>
      <c r="AE26" s="50">
        <f>VLOOKUP(AG26,'Look Up'!$A$2:$D$10,4,0)</f>
        <v>0</v>
      </c>
      <c r="AF26" s="46" t="str">
        <f t="shared" si="12"/>
        <v/>
      </c>
      <c r="AG26">
        <f t="shared" si="3"/>
        <v>0</v>
      </c>
    </row>
    <row r="27" spans="1:33" x14ac:dyDescent="0.2">
      <c r="A27" s="2">
        <v>19</v>
      </c>
      <c r="B27" s="3" t="s">
        <v>8</v>
      </c>
      <c r="C27" s="3" t="s">
        <v>65</v>
      </c>
      <c r="D27" s="6" t="s">
        <v>62</v>
      </c>
      <c r="E27" s="15"/>
      <c r="F27" s="7">
        <f>IF(E27&lt;&gt;"",VLOOKUP(E27,'Look Up'!$B$2:$C$19,2,0),0)</f>
        <v>0</v>
      </c>
      <c r="G27" s="12">
        <f t="shared" si="13"/>
        <v>0</v>
      </c>
      <c r="H27" s="15"/>
      <c r="I27" s="7">
        <f>IF(H27&lt;&gt;"",VLOOKUP(H27,'Look Up'!$B$2:$C$19,2,0),0)</f>
        <v>0</v>
      </c>
      <c r="J27" s="12">
        <f t="shared" si="14"/>
        <v>0</v>
      </c>
      <c r="K27" s="15"/>
      <c r="L27" s="7">
        <f>IF(K27&lt;&gt;"",VLOOKUP(K27,'Look Up'!$B$2:$C$19,2,0),0)</f>
        <v>0</v>
      </c>
      <c r="M27" s="12">
        <f t="shared" si="15"/>
        <v>0</v>
      </c>
      <c r="N27" s="15"/>
      <c r="O27" s="7">
        <f>IF(N27&lt;&gt;"",VLOOKUP(N27,'Look Up'!$B$2:$C$19,2,0),0)</f>
        <v>0</v>
      </c>
      <c r="P27" s="12">
        <f t="shared" si="16"/>
        <v>0</v>
      </c>
      <c r="Q27" s="15"/>
      <c r="R27" s="7">
        <f>IF(Q27&lt;&gt;"",VLOOKUP(Q27,'Look Up'!$B$2:$C$19,2,0),0)</f>
        <v>0</v>
      </c>
      <c r="S27" s="12">
        <f t="shared" si="17"/>
        <v>0</v>
      </c>
      <c r="T27" s="15"/>
      <c r="U27" s="7">
        <f>IF(T27&lt;&gt;"",VLOOKUP(T27,'Look Up'!$B$2:$C$19,2,0),0)</f>
        <v>0</v>
      </c>
      <c r="V27" s="12">
        <f t="shared" si="18"/>
        <v>0</v>
      </c>
      <c r="W27" s="15"/>
      <c r="X27" s="7">
        <f>IF(W27&lt;&gt;"",VLOOKUP(W27,'Look Up'!$B$2:$C$19,2,0),0)</f>
        <v>0</v>
      </c>
      <c r="Y27" s="12">
        <f t="shared" si="19"/>
        <v>0</v>
      </c>
      <c r="Z27" s="15"/>
      <c r="AA27" s="7">
        <f>IF(Z27&lt;&gt;"",VLOOKUP(Z27,'Look Up'!$B$2:$C$19,2,0),0)</f>
        <v>0</v>
      </c>
      <c r="AB27" s="12">
        <f t="shared" si="20"/>
        <v>0</v>
      </c>
      <c r="AC27" s="14" t="str">
        <f t="shared" si="21"/>
        <v/>
      </c>
      <c r="AD27" s="64">
        <f t="shared" si="22"/>
        <v>0</v>
      </c>
      <c r="AE27" s="50">
        <f>VLOOKUP(AG27,'Look Up'!$A$2:$D$10,4,0)</f>
        <v>0</v>
      </c>
      <c r="AF27" s="46" t="str">
        <f t="shared" si="12"/>
        <v/>
      </c>
      <c r="AG27">
        <f t="shared" si="3"/>
        <v>0</v>
      </c>
    </row>
    <row r="28" spans="1:33" x14ac:dyDescent="0.2">
      <c r="A28" s="2">
        <v>20</v>
      </c>
      <c r="B28" s="3" t="s">
        <v>7</v>
      </c>
      <c r="C28" s="3" t="s">
        <v>5</v>
      </c>
      <c r="D28" s="6" t="s">
        <v>69</v>
      </c>
      <c r="E28" s="15"/>
      <c r="F28" s="7">
        <f>IF(E28&lt;&gt;"",VLOOKUP(E28,'Look Up'!$B$2:$C$19,2,0),0)</f>
        <v>0</v>
      </c>
      <c r="G28" s="12">
        <f t="shared" si="13"/>
        <v>0</v>
      </c>
      <c r="H28" s="15"/>
      <c r="I28" s="7">
        <f>IF(H28&lt;&gt;"",VLOOKUP(H28,'Look Up'!$B$2:$C$19,2,0),0)</f>
        <v>0</v>
      </c>
      <c r="J28" s="12">
        <f t="shared" si="14"/>
        <v>0</v>
      </c>
      <c r="K28" s="15"/>
      <c r="L28" s="7">
        <f>IF(K28&lt;&gt;"",VLOOKUP(K28,'Look Up'!$B$2:$C$19,2,0),0)</f>
        <v>0</v>
      </c>
      <c r="M28" s="12">
        <f t="shared" si="15"/>
        <v>0</v>
      </c>
      <c r="N28" s="15"/>
      <c r="O28" s="7">
        <f>IF(N28&lt;&gt;"",VLOOKUP(N28,'Look Up'!$B$2:$C$19,2,0),0)</f>
        <v>0</v>
      </c>
      <c r="P28" s="12">
        <f t="shared" si="16"/>
        <v>0</v>
      </c>
      <c r="Q28" s="15"/>
      <c r="R28" s="7">
        <f>IF(Q28&lt;&gt;"",VLOOKUP(Q28,'Look Up'!$B$2:$C$19,2,0),0)</f>
        <v>0</v>
      </c>
      <c r="S28" s="12">
        <f t="shared" si="17"/>
        <v>0</v>
      </c>
      <c r="T28" s="15"/>
      <c r="U28" s="7">
        <f>IF(T28&lt;&gt;"",VLOOKUP(T28,'Look Up'!$B$2:$C$19,2,0),0)</f>
        <v>0</v>
      </c>
      <c r="V28" s="12">
        <f t="shared" si="18"/>
        <v>0</v>
      </c>
      <c r="W28" s="15"/>
      <c r="X28" s="7">
        <f>IF(W28&lt;&gt;"",VLOOKUP(W28,'Look Up'!$B$2:$C$19,2,0),0)</f>
        <v>0</v>
      </c>
      <c r="Y28" s="12">
        <f t="shared" si="19"/>
        <v>0</v>
      </c>
      <c r="Z28" s="15"/>
      <c r="AA28" s="7">
        <f>IF(Z28&lt;&gt;"",VLOOKUP(Z28,'Look Up'!$B$2:$C$19,2,0),0)</f>
        <v>0</v>
      </c>
      <c r="AB28" s="12">
        <f t="shared" si="20"/>
        <v>0</v>
      </c>
      <c r="AC28" s="14" t="str">
        <f t="shared" si="21"/>
        <v/>
      </c>
      <c r="AD28" s="64">
        <f t="shared" si="22"/>
        <v>0</v>
      </c>
      <c r="AE28" s="50">
        <f>VLOOKUP(AG28,'Look Up'!$A$2:$D$10,4,0)</f>
        <v>0</v>
      </c>
      <c r="AF28" s="46" t="str">
        <f t="shared" si="12"/>
        <v/>
      </c>
      <c r="AG28">
        <f t="shared" si="3"/>
        <v>0</v>
      </c>
    </row>
    <row r="29" spans="1:33" x14ac:dyDescent="0.2">
      <c r="A29" s="2">
        <v>21</v>
      </c>
      <c r="B29" s="3" t="s">
        <v>8</v>
      </c>
      <c r="C29" s="3" t="s">
        <v>5</v>
      </c>
      <c r="D29" s="6" t="s">
        <v>69</v>
      </c>
      <c r="E29" s="15"/>
      <c r="F29" s="7">
        <f>IF(E29&lt;&gt;"",VLOOKUP(E29,'Look Up'!$B$2:$C$19,2,0),0)</f>
        <v>0</v>
      </c>
      <c r="G29" s="12">
        <f t="shared" si="13"/>
        <v>0</v>
      </c>
      <c r="H29" s="15"/>
      <c r="I29" s="7">
        <f>IF(H29&lt;&gt;"",VLOOKUP(H29,'Look Up'!$B$2:$C$19,2,0),0)</f>
        <v>0</v>
      </c>
      <c r="J29" s="12">
        <f t="shared" si="14"/>
        <v>0</v>
      </c>
      <c r="K29" s="15"/>
      <c r="L29" s="7">
        <f>IF(K29&lt;&gt;"",VLOOKUP(K29,'Look Up'!$B$2:$C$19,2,0),0)</f>
        <v>0</v>
      </c>
      <c r="M29" s="12">
        <f t="shared" si="15"/>
        <v>0</v>
      </c>
      <c r="N29" s="15"/>
      <c r="O29" s="7">
        <f>IF(N29&lt;&gt;"",VLOOKUP(N29,'Look Up'!$B$2:$C$19,2,0),0)</f>
        <v>0</v>
      </c>
      <c r="P29" s="12">
        <f t="shared" si="16"/>
        <v>0</v>
      </c>
      <c r="Q29" s="15"/>
      <c r="R29" s="7">
        <f>IF(Q29&lt;&gt;"",VLOOKUP(Q29,'Look Up'!$B$2:$C$19,2,0),0)</f>
        <v>0</v>
      </c>
      <c r="S29" s="12">
        <f t="shared" si="17"/>
        <v>0</v>
      </c>
      <c r="T29" s="15"/>
      <c r="U29" s="7">
        <f>IF(T29&lt;&gt;"",VLOOKUP(T29,'Look Up'!$B$2:$C$19,2,0),0)</f>
        <v>0</v>
      </c>
      <c r="V29" s="12">
        <f t="shared" si="18"/>
        <v>0</v>
      </c>
      <c r="W29" s="15"/>
      <c r="X29" s="7">
        <f>IF(W29&lt;&gt;"",VLOOKUP(W29,'Look Up'!$B$2:$C$19,2,0),0)</f>
        <v>0</v>
      </c>
      <c r="Y29" s="12">
        <f t="shared" si="19"/>
        <v>0</v>
      </c>
      <c r="Z29" s="15"/>
      <c r="AA29" s="7">
        <f>IF(Z29&lt;&gt;"",VLOOKUP(Z29,'Look Up'!$B$2:$C$19,2,0),0)</f>
        <v>0</v>
      </c>
      <c r="AB29" s="12">
        <f t="shared" si="20"/>
        <v>0</v>
      </c>
      <c r="AC29" s="14" t="str">
        <f t="shared" si="21"/>
        <v/>
      </c>
      <c r="AD29" s="64">
        <f t="shared" si="22"/>
        <v>0</v>
      </c>
      <c r="AE29" s="50">
        <f>VLOOKUP(AG29,'Look Up'!$A$2:$D$10,4,0)</f>
        <v>0</v>
      </c>
      <c r="AF29" s="46" t="str">
        <f t="shared" si="12"/>
        <v/>
      </c>
      <c r="AG29">
        <f t="shared" si="3"/>
        <v>0</v>
      </c>
    </row>
    <row r="30" spans="1:33" x14ac:dyDescent="0.2">
      <c r="A30" s="2">
        <v>22</v>
      </c>
      <c r="B30" s="3" t="s">
        <v>7</v>
      </c>
      <c r="C30" s="3" t="s">
        <v>63</v>
      </c>
      <c r="D30" s="6" t="s">
        <v>62</v>
      </c>
      <c r="E30" s="15"/>
      <c r="F30" s="7">
        <f>IF(E30&lt;&gt;"",VLOOKUP(E30,'Look Up'!$B$2:$C$19,2,0),0)</f>
        <v>0</v>
      </c>
      <c r="G30" s="12">
        <f t="shared" si="13"/>
        <v>0</v>
      </c>
      <c r="H30" s="15"/>
      <c r="I30" s="7">
        <f>IF(H30&lt;&gt;"",VLOOKUP(H30,'Look Up'!$B$2:$C$19,2,0),0)</f>
        <v>0</v>
      </c>
      <c r="J30" s="12">
        <f t="shared" si="14"/>
        <v>0</v>
      </c>
      <c r="K30" s="15"/>
      <c r="L30" s="7">
        <f>IF(K30&lt;&gt;"",VLOOKUP(K30,'Look Up'!$B$2:$C$19,2,0),0)</f>
        <v>0</v>
      </c>
      <c r="M30" s="12">
        <f t="shared" si="15"/>
        <v>0</v>
      </c>
      <c r="N30" s="15"/>
      <c r="O30" s="7">
        <f>IF(N30&lt;&gt;"",VLOOKUP(N30,'Look Up'!$B$2:$C$19,2,0),0)</f>
        <v>0</v>
      </c>
      <c r="P30" s="12">
        <f t="shared" si="16"/>
        <v>0</v>
      </c>
      <c r="Q30" s="15"/>
      <c r="R30" s="7">
        <f>IF(Q30&lt;&gt;"",VLOOKUP(Q30,'Look Up'!$B$2:$C$19,2,0),0)</f>
        <v>0</v>
      </c>
      <c r="S30" s="12">
        <f t="shared" si="17"/>
        <v>0</v>
      </c>
      <c r="T30" s="15"/>
      <c r="U30" s="7">
        <f>IF(T30&lt;&gt;"",VLOOKUP(T30,'Look Up'!$B$2:$C$19,2,0),0)</f>
        <v>0</v>
      </c>
      <c r="V30" s="12">
        <f t="shared" si="18"/>
        <v>0</v>
      </c>
      <c r="W30" s="15"/>
      <c r="X30" s="7">
        <f>IF(W30&lt;&gt;"",VLOOKUP(W30,'Look Up'!$B$2:$C$19,2,0),0)</f>
        <v>0</v>
      </c>
      <c r="Y30" s="12">
        <f t="shared" si="19"/>
        <v>0</v>
      </c>
      <c r="Z30" s="15"/>
      <c r="AA30" s="7">
        <f>IF(Z30&lt;&gt;"",VLOOKUP(Z30,'Look Up'!$B$2:$C$19,2,0),0)</f>
        <v>0</v>
      </c>
      <c r="AB30" s="12">
        <f t="shared" si="20"/>
        <v>0</v>
      </c>
      <c r="AC30" s="14" t="str">
        <f t="shared" si="21"/>
        <v/>
      </c>
      <c r="AD30" s="64">
        <f t="shared" si="22"/>
        <v>0</v>
      </c>
      <c r="AE30" s="50">
        <f>VLOOKUP(AG30,'Look Up'!$A$2:$D$10,4,0)</f>
        <v>0</v>
      </c>
      <c r="AF30" s="46" t="str">
        <f t="shared" si="12"/>
        <v/>
      </c>
      <c r="AG30">
        <f t="shared" si="3"/>
        <v>0</v>
      </c>
    </row>
    <row r="31" spans="1:33" x14ac:dyDescent="0.2">
      <c r="A31" s="2">
        <v>23</v>
      </c>
      <c r="B31" s="3" t="s">
        <v>8</v>
      </c>
      <c r="C31" s="3" t="s">
        <v>63</v>
      </c>
      <c r="D31" s="6" t="s">
        <v>62</v>
      </c>
      <c r="E31" s="15"/>
      <c r="F31" s="7">
        <f>IF(E31&lt;&gt;"",VLOOKUP(E31,'Look Up'!$B$2:$C$19,2,0),0)</f>
        <v>0</v>
      </c>
      <c r="G31" s="12">
        <f t="shared" si="13"/>
        <v>0</v>
      </c>
      <c r="H31" s="15"/>
      <c r="I31" s="7">
        <f>IF(H31&lt;&gt;"",VLOOKUP(H31,'Look Up'!$B$2:$C$19,2,0),0)</f>
        <v>0</v>
      </c>
      <c r="J31" s="12">
        <f t="shared" si="14"/>
        <v>0</v>
      </c>
      <c r="K31" s="15"/>
      <c r="L31" s="7">
        <f>IF(K31&lt;&gt;"",VLOOKUP(K31,'Look Up'!$B$2:$C$19,2,0),0)</f>
        <v>0</v>
      </c>
      <c r="M31" s="12">
        <f t="shared" si="15"/>
        <v>0</v>
      </c>
      <c r="N31" s="15"/>
      <c r="O31" s="7">
        <f>IF(N31&lt;&gt;"",VLOOKUP(N31,'Look Up'!$B$2:$C$19,2,0),0)</f>
        <v>0</v>
      </c>
      <c r="P31" s="12">
        <f t="shared" si="16"/>
        <v>0</v>
      </c>
      <c r="Q31" s="15"/>
      <c r="R31" s="7">
        <f>IF(Q31&lt;&gt;"",VLOOKUP(Q31,'Look Up'!$B$2:$C$19,2,0),0)</f>
        <v>0</v>
      </c>
      <c r="S31" s="12">
        <f t="shared" si="17"/>
        <v>0</v>
      </c>
      <c r="T31" s="15"/>
      <c r="U31" s="7">
        <f>IF(T31&lt;&gt;"",VLOOKUP(T31,'Look Up'!$B$2:$C$19,2,0),0)</f>
        <v>0</v>
      </c>
      <c r="V31" s="12">
        <f t="shared" si="18"/>
        <v>0</v>
      </c>
      <c r="W31" s="15"/>
      <c r="X31" s="7">
        <f>IF(W31&lt;&gt;"",VLOOKUP(W31,'Look Up'!$B$2:$C$19,2,0),0)</f>
        <v>0</v>
      </c>
      <c r="Y31" s="12">
        <f t="shared" si="19"/>
        <v>0</v>
      </c>
      <c r="Z31" s="15"/>
      <c r="AA31" s="7">
        <f>IF(Z31&lt;&gt;"",VLOOKUP(Z31,'Look Up'!$B$2:$C$19,2,0),0)</f>
        <v>0</v>
      </c>
      <c r="AB31" s="12">
        <f t="shared" si="20"/>
        <v>0</v>
      </c>
      <c r="AC31" s="14" t="str">
        <f t="shared" si="21"/>
        <v/>
      </c>
      <c r="AD31" s="64">
        <f t="shared" si="22"/>
        <v>0</v>
      </c>
      <c r="AE31" s="50">
        <f>VLOOKUP(AG31,'Look Up'!$A$2:$D$10,4,0)</f>
        <v>0</v>
      </c>
      <c r="AF31" s="46" t="str">
        <f t="shared" si="12"/>
        <v/>
      </c>
      <c r="AG31">
        <f t="shared" si="3"/>
        <v>0</v>
      </c>
    </row>
    <row r="32" spans="1:33" x14ac:dyDescent="0.2">
      <c r="A32" s="2">
        <v>24</v>
      </c>
      <c r="B32" s="3" t="s">
        <v>7</v>
      </c>
      <c r="C32" s="3" t="s">
        <v>65</v>
      </c>
      <c r="D32" s="6" t="s">
        <v>68</v>
      </c>
      <c r="E32" s="15"/>
      <c r="F32" s="7">
        <f>IF(E32&lt;&gt;"",VLOOKUP(E32,'Look Up'!$B$2:$C$19,2,0),0)</f>
        <v>0</v>
      </c>
      <c r="G32" s="12">
        <f t="shared" si="13"/>
        <v>0</v>
      </c>
      <c r="H32" s="15"/>
      <c r="I32" s="7">
        <f>IF(H32&lt;&gt;"",VLOOKUP(H32,'Look Up'!$B$2:$C$19,2,0),0)</f>
        <v>0</v>
      </c>
      <c r="J32" s="12">
        <f t="shared" si="14"/>
        <v>0</v>
      </c>
      <c r="K32" s="15"/>
      <c r="L32" s="7">
        <f>IF(K32&lt;&gt;"",VLOOKUP(K32,'Look Up'!$B$2:$C$19,2,0),0)</f>
        <v>0</v>
      </c>
      <c r="M32" s="12">
        <f t="shared" si="15"/>
        <v>0</v>
      </c>
      <c r="N32" s="15"/>
      <c r="O32" s="7">
        <f>IF(N32&lt;&gt;"",VLOOKUP(N32,'Look Up'!$B$2:$C$19,2,0),0)</f>
        <v>0</v>
      </c>
      <c r="P32" s="12">
        <f t="shared" si="16"/>
        <v>0</v>
      </c>
      <c r="Q32" s="15"/>
      <c r="R32" s="7">
        <f>IF(Q32&lt;&gt;"",VLOOKUP(Q32,'Look Up'!$B$2:$C$19,2,0),0)</f>
        <v>0</v>
      </c>
      <c r="S32" s="12">
        <f t="shared" si="17"/>
        <v>0</v>
      </c>
      <c r="T32" s="15"/>
      <c r="U32" s="7">
        <f>IF(T32&lt;&gt;"",VLOOKUP(T32,'Look Up'!$B$2:$C$19,2,0),0)</f>
        <v>0</v>
      </c>
      <c r="V32" s="12">
        <f t="shared" si="18"/>
        <v>0</v>
      </c>
      <c r="W32" s="15"/>
      <c r="X32" s="7">
        <f>IF(W32&lt;&gt;"",VLOOKUP(W32,'Look Up'!$B$2:$C$19,2,0),0)</f>
        <v>0</v>
      </c>
      <c r="Y32" s="12">
        <f t="shared" si="19"/>
        <v>0</v>
      </c>
      <c r="Z32" s="15"/>
      <c r="AA32" s="7">
        <f>IF(Z32&lt;&gt;"",VLOOKUP(Z32,'Look Up'!$B$2:$C$19,2,0),0)</f>
        <v>0</v>
      </c>
      <c r="AB32" s="12">
        <f t="shared" si="20"/>
        <v>0</v>
      </c>
      <c r="AC32" s="14" t="str">
        <f t="shared" si="21"/>
        <v/>
      </c>
      <c r="AD32" s="64">
        <f t="shared" si="22"/>
        <v>0</v>
      </c>
      <c r="AE32" s="50">
        <f>VLOOKUP(AG32,'Look Up'!$A$2:$D$10,4,0)</f>
        <v>0</v>
      </c>
      <c r="AF32" s="46" t="str">
        <f t="shared" si="12"/>
        <v/>
      </c>
      <c r="AG32">
        <f t="shared" si="3"/>
        <v>0</v>
      </c>
    </row>
    <row r="33" spans="1:33" x14ac:dyDescent="0.2">
      <c r="A33" s="83" t="s">
        <v>74</v>
      </c>
      <c r="B33" s="84"/>
      <c r="C33" s="84"/>
      <c r="D33" s="84"/>
      <c r="E33" s="13" t="str">
        <f>VLOOKUP(RANK(G33,($G33,$J33,$M33,$P33,$S33,$V33,$Y33,$AB33)),'Look Up'!$A$3:$B$10,2,0)</f>
        <v>1st</v>
      </c>
      <c r="F33" s="7"/>
      <c r="G33" s="12">
        <f>G32+F33</f>
        <v>0</v>
      </c>
      <c r="H33" s="13" t="str">
        <f>VLOOKUP(RANK(J33,($G33,$J33,$M33,$P33,$S33,$V33,$Y33,$AB33)),'Look Up'!$A$3:$B$10,2,0)</f>
        <v>1st</v>
      </c>
      <c r="I33" s="7"/>
      <c r="J33" s="12">
        <f>J32+I33</f>
        <v>0</v>
      </c>
      <c r="K33" s="13" t="str">
        <f>VLOOKUP(RANK(M33,($G33,$J33,$M33,$P33,$S33,$V33,$Y33,$AB33)),'Look Up'!$A$3:$B$10,2,0)</f>
        <v>1st</v>
      </c>
      <c r="L33" s="7"/>
      <c r="M33" s="12">
        <f>M32+L33</f>
        <v>0</v>
      </c>
      <c r="N33" s="13" t="str">
        <f>VLOOKUP(RANK(P33,($G33,$J33,$M33,$P33,$S33,$V33,$Y33,$AB33)),'Look Up'!$A$3:$B$10,2,0)</f>
        <v>1st</v>
      </c>
      <c r="O33" s="7"/>
      <c r="P33" s="12">
        <f>P32+O33</f>
        <v>0</v>
      </c>
      <c r="Q33" s="13" t="str">
        <f>VLOOKUP(RANK(S33,($G33,$J33,$M33,$P33,$S33,$V33,$Y33,$AB33)),'Look Up'!$A$3:$B$10,2,0)</f>
        <v>1st</v>
      </c>
      <c r="R33" s="7"/>
      <c r="S33" s="12">
        <f>S32+R33</f>
        <v>0</v>
      </c>
      <c r="T33" s="13" t="str">
        <f>VLOOKUP(RANK(V33,($G33,$J33,$M33,$P33,$S33,$V33,$Y33,$AB33)),'Look Up'!$A$3:$B$10,2,0)</f>
        <v>1st</v>
      </c>
      <c r="U33" s="7"/>
      <c r="V33" s="12">
        <f>V32+U33</f>
        <v>0</v>
      </c>
      <c r="W33" s="13" t="str">
        <f>VLOOKUP(RANK(Y33,($G33,$J33,$M33,$P33,$S33,$V33,$Y33,$AB33)),'Look Up'!$A$3:$B$10,2,0)</f>
        <v>1st</v>
      </c>
      <c r="X33" s="7"/>
      <c r="Y33" s="12">
        <f>Y32+X33</f>
        <v>0</v>
      </c>
      <c r="Z33" s="13" t="str">
        <f>VLOOKUP(RANK(AB33,($G33,$J33,$M33,$P33,$S33,$V33,$Y33,$AB33)),'Look Up'!$A$3:$B$10,2,0)</f>
        <v>1st</v>
      </c>
      <c r="AA33" s="7"/>
      <c r="AB33" s="12">
        <f>AB32+AA33</f>
        <v>0</v>
      </c>
      <c r="AC33" s="14">
        <f>MAX(AC20:AC32)</f>
        <v>0</v>
      </c>
      <c r="AD33" s="65">
        <f>SUM(AD20:AD32)</f>
        <v>0</v>
      </c>
      <c r="AE33" s="60">
        <f>SUM(AE20:AE32)</f>
        <v>0</v>
      </c>
      <c r="AF33" s="46"/>
      <c r="AG33">
        <f t="shared" si="3"/>
        <v>0</v>
      </c>
    </row>
    <row r="34" spans="1:33" x14ac:dyDescent="0.2">
      <c r="A34" s="2">
        <v>25</v>
      </c>
      <c r="B34" s="3" t="s">
        <v>8</v>
      </c>
      <c r="C34" s="3" t="s">
        <v>65</v>
      </c>
      <c r="D34" s="6" t="s">
        <v>68</v>
      </c>
      <c r="E34" s="15"/>
      <c r="F34" s="7">
        <f>IF(E34&lt;&gt;"",VLOOKUP(E34,'Look Up'!$B$2:$C$19,2,0),0)</f>
        <v>0</v>
      </c>
      <c r="G34" s="12">
        <f t="shared" ref="G34:G44" si="23">G33+F34</f>
        <v>0</v>
      </c>
      <c r="H34" s="15"/>
      <c r="I34" s="7">
        <f>IF(H34&lt;&gt;"",VLOOKUP(H34,'Look Up'!$B$2:$C$19,2,0),0)</f>
        <v>0</v>
      </c>
      <c r="J34" s="12">
        <f t="shared" ref="J34:J44" si="24">J33+I34</f>
        <v>0</v>
      </c>
      <c r="K34" s="15"/>
      <c r="L34" s="7">
        <f>IF(K34&lt;&gt;"",VLOOKUP(K34,'Look Up'!$B$2:$C$19,2,0),0)</f>
        <v>0</v>
      </c>
      <c r="M34" s="12">
        <f t="shared" ref="M34:M44" si="25">M33+L34</f>
        <v>0</v>
      </c>
      <c r="N34" s="15"/>
      <c r="O34" s="7">
        <f>IF(N34&lt;&gt;"",VLOOKUP(N34,'Look Up'!$B$2:$C$19,2,0),0)</f>
        <v>0</v>
      </c>
      <c r="P34" s="12">
        <f t="shared" ref="P34:P44" si="26">P33+O34</f>
        <v>0</v>
      </c>
      <c r="Q34" s="15"/>
      <c r="R34" s="7">
        <f>IF(Q34&lt;&gt;"",VLOOKUP(Q34,'Look Up'!$B$2:$C$19,2,0),0)</f>
        <v>0</v>
      </c>
      <c r="S34" s="12">
        <f t="shared" ref="S34:S47" si="27">S33+R34</f>
        <v>0</v>
      </c>
      <c r="T34" s="15"/>
      <c r="U34" s="7">
        <f>IF(T34&lt;&gt;"",VLOOKUP(T34,'Look Up'!$B$2:$C$19,2,0),0)</f>
        <v>0</v>
      </c>
      <c r="V34" s="12">
        <f t="shared" ref="V34:V47" si="28">V33+U34</f>
        <v>0</v>
      </c>
      <c r="W34" s="15"/>
      <c r="X34" s="7">
        <f>IF(W34&lt;&gt;"",VLOOKUP(W34,'Look Up'!$B$2:$C$19,2,0),0)</f>
        <v>0</v>
      </c>
      <c r="Y34" s="12">
        <f t="shared" ref="Y34:Y47" si="29">Y33+X34</f>
        <v>0</v>
      </c>
      <c r="Z34" s="15"/>
      <c r="AA34" s="7">
        <f>IF(Z34&lt;&gt;"",VLOOKUP(Z34,'Look Up'!$B$2:$C$19,2,0),0)</f>
        <v>0</v>
      </c>
      <c r="AB34" s="12">
        <f t="shared" ref="AB34:AB47" si="30">AB33+AA34</f>
        <v>0</v>
      </c>
      <c r="AC34" s="14" t="str">
        <f t="shared" ref="AC34:AC45" si="31">IF(F34+I34+L34+O34+R34+U34+X34+AA34&gt;0,A34,"")</f>
        <v/>
      </c>
      <c r="AD34" s="64">
        <f t="shared" ref="AD34:AD45" si="32">F34+I34+L34+O34+R34+U34+X34+AA34</f>
        <v>0</v>
      </c>
      <c r="AE34" s="50">
        <f>VLOOKUP(AG34,'Look Up'!$A$2:$D$10,4,0)</f>
        <v>0</v>
      </c>
      <c r="AF34" s="46" t="str">
        <f t="shared" si="12"/>
        <v/>
      </c>
      <c r="AG34">
        <f t="shared" si="3"/>
        <v>0</v>
      </c>
    </row>
    <row r="35" spans="1:33" x14ac:dyDescent="0.2">
      <c r="A35" s="2">
        <v>26</v>
      </c>
      <c r="B35" s="3" t="s">
        <v>7</v>
      </c>
      <c r="C35" s="3" t="s">
        <v>5</v>
      </c>
      <c r="D35" s="6" t="s">
        <v>64</v>
      </c>
      <c r="E35" s="15"/>
      <c r="F35" s="7">
        <f>IF(E35&lt;&gt;"",VLOOKUP(E35,'Look Up'!$B$2:$C$19,2,0),0)</f>
        <v>0</v>
      </c>
      <c r="G35" s="12">
        <f t="shared" si="23"/>
        <v>0</v>
      </c>
      <c r="H35" s="15"/>
      <c r="I35" s="7">
        <f>IF(H35&lt;&gt;"",VLOOKUP(H35,'Look Up'!$B$2:$C$19,2,0),0)</f>
        <v>0</v>
      </c>
      <c r="J35" s="12">
        <f t="shared" si="24"/>
        <v>0</v>
      </c>
      <c r="K35" s="15"/>
      <c r="L35" s="7">
        <f>IF(K35&lt;&gt;"",VLOOKUP(K35,'Look Up'!$B$2:$C$19,2,0),0)</f>
        <v>0</v>
      </c>
      <c r="M35" s="12">
        <f t="shared" si="25"/>
        <v>0</v>
      </c>
      <c r="N35" s="15"/>
      <c r="O35" s="7">
        <f>IF(N35&lt;&gt;"",VLOOKUP(N35,'Look Up'!$B$2:$C$19,2,0),0)</f>
        <v>0</v>
      </c>
      <c r="P35" s="12">
        <f t="shared" si="26"/>
        <v>0</v>
      </c>
      <c r="Q35" s="15"/>
      <c r="R35" s="7">
        <f>IF(Q35&lt;&gt;"",VLOOKUP(Q35,'Look Up'!$B$2:$C$19,2,0),0)</f>
        <v>0</v>
      </c>
      <c r="S35" s="12">
        <f t="shared" si="27"/>
        <v>0</v>
      </c>
      <c r="T35" s="15"/>
      <c r="U35" s="7">
        <f>IF(T35&lt;&gt;"",VLOOKUP(T35,'Look Up'!$B$2:$C$19,2,0),0)</f>
        <v>0</v>
      </c>
      <c r="V35" s="12">
        <f t="shared" si="28"/>
        <v>0</v>
      </c>
      <c r="W35" s="15"/>
      <c r="X35" s="7">
        <f>IF(W35&lt;&gt;"",VLOOKUP(W35,'Look Up'!$B$2:$C$19,2,0),0)</f>
        <v>0</v>
      </c>
      <c r="Y35" s="12">
        <f t="shared" si="29"/>
        <v>0</v>
      </c>
      <c r="Z35" s="15"/>
      <c r="AA35" s="7">
        <f>IF(Z35&lt;&gt;"",VLOOKUP(Z35,'Look Up'!$B$2:$C$19,2,0),0)</f>
        <v>0</v>
      </c>
      <c r="AB35" s="12">
        <f t="shared" si="30"/>
        <v>0</v>
      </c>
      <c r="AC35" s="14" t="str">
        <f t="shared" si="31"/>
        <v/>
      </c>
      <c r="AD35" s="64">
        <f t="shared" si="32"/>
        <v>0</v>
      </c>
      <c r="AE35" s="50">
        <f>VLOOKUP(AG35,'Look Up'!$A$2:$D$10,4,0)</f>
        <v>0</v>
      </c>
      <c r="AF35" s="46" t="str">
        <f t="shared" si="12"/>
        <v/>
      </c>
      <c r="AG35">
        <f t="shared" si="3"/>
        <v>0</v>
      </c>
    </row>
    <row r="36" spans="1:33" x14ac:dyDescent="0.2">
      <c r="A36" s="2">
        <v>27</v>
      </c>
      <c r="B36" s="3" t="s">
        <v>8</v>
      </c>
      <c r="C36" s="3" t="s">
        <v>5</v>
      </c>
      <c r="D36" s="6" t="s">
        <v>64</v>
      </c>
      <c r="E36" s="15"/>
      <c r="F36" s="7">
        <f>IF(E36&lt;&gt;"",VLOOKUP(E36,'Look Up'!$B$2:$C$19,2,0),0)</f>
        <v>0</v>
      </c>
      <c r="G36" s="12">
        <f t="shared" si="23"/>
        <v>0</v>
      </c>
      <c r="H36" s="15"/>
      <c r="I36" s="7">
        <f>IF(H36&lt;&gt;"",VLOOKUP(H36,'Look Up'!$B$2:$C$19,2,0),0)</f>
        <v>0</v>
      </c>
      <c r="J36" s="12">
        <f t="shared" si="24"/>
        <v>0</v>
      </c>
      <c r="K36" s="15"/>
      <c r="L36" s="7">
        <f>IF(K36&lt;&gt;"",VLOOKUP(K36,'Look Up'!$B$2:$C$19,2,0),0)</f>
        <v>0</v>
      </c>
      <c r="M36" s="12">
        <f t="shared" si="25"/>
        <v>0</v>
      </c>
      <c r="N36" s="15"/>
      <c r="O36" s="7">
        <f>IF(N36&lt;&gt;"",VLOOKUP(N36,'Look Up'!$B$2:$C$19,2,0),0)</f>
        <v>0</v>
      </c>
      <c r="P36" s="12">
        <f t="shared" si="26"/>
        <v>0</v>
      </c>
      <c r="Q36" s="15"/>
      <c r="R36" s="7">
        <f>IF(Q36&lt;&gt;"",VLOOKUP(Q36,'Look Up'!$B$2:$C$19,2,0),0)</f>
        <v>0</v>
      </c>
      <c r="S36" s="12">
        <f t="shared" si="27"/>
        <v>0</v>
      </c>
      <c r="T36" s="15"/>
      <c r="U36" s="7">
        <f>IF(T36&lt;&gt;"",VLOOKUP(T36,'Look Up'!$B$2:$C$19,2,0),0)</f>
        <v>0</v>
      </c>
      <c r="V36" s="12">
        <f t="shared" si="28"/>
        <v>0</v>
      </c>
      <c r="W36" s="15"/>
      <c r="X36" s="7">
        <f>IF(W36&lt;&gt;"",VLOOKUP(W36,'Look Up'!$B$2:$C$19,2,0),0)</f>
        <v>0</v>
      </c>
      <c r="Y36" s="12">
        <f t="shared" si="29"/>
        <v>0</v>
      </c>
      <c r="Z36" s="15"/>
      <c r="AA36" s="7">
        <f>IF(Z36&lt;&gt;"",VLOOKUP(Z36,'Look Up'!$B$2:$C$19,2,0),0)</f>
        <v>0</v>
      </c>
      <c r="AB36" s="12">
        <f t="shared" si="30"/>
        <v>0</v>
      </c>
      <c r="AC36" s="14" t="str">
        <f t="shared" si="31"/>
        <v/>
      </c>
      <c r="AD36" s="64">
        <f t="shared" si="32"/>
        <v>0</v>
      </c>
      <c r="AE36" s="50">
        <f>VLOOKUP(AG36,'Look Up'!$A$2:$D$10,4,0)</f>
        <v>0</v>
      </c>
      <c r="AF36" s="46" t="str">
        <f t="shared" si="12"/>
        <v/>
      </c>
      <c r="AG36">
        <f t="shared" si="3"/>
        <v>0</v>
      </c>
    </row>
    <row r="37" spans="1:33" x14ac:dyDescent="0.2">
      <c r="A37" s="2">
        <v>28</v>
      </c>
      <c r="B37" s="3" t="s">
        <v>7</v>
      </c>
      <c r="C37" s="3" t="s">
        <v>63</v>
      </c>
      <c r="D37" s="6" t="s">
        <v>66</v>
      </c>
      <c r="E37" s="15"/>
      <c r="F37" s="7">
        <f>IF(E37&lt;&gt;"",VLOOKUP(E37,'Look Up'!$B$2:$C$19,2,0),0)</f>
        <v>0</v>
      </c>
      <c r="G37" s="12">
        <f t="shared" si="23"/>
        <v>0</v>
      </c>
      <c r="H37" s="15"/>
      <c r="I37" s="7">
        <f>IF(H37&lt;&gt;"",VLOOKUP(H37,'Look Up'!$B$2:$C$19,2,0),0)</f>
        <v>0</v>
      </c>
      <c r="J37" s="12">
        <f t="shared" si="24"/>
        <v>0</v>
      </c>
      <c r="K37" s="15"/>
      <c r="L37" s="7">
        <f>IF(K37&lt;&gt;"",VLOOKUP(K37,'Look Up'!$B$2:$C$19,2,0),0)</f>
        <v>0</v>
      </c>
      <c r="M37" s="12">
        <f t="shared" si="25"/>
        <v>0</v>
      </c>
      <c r="N37" s="15"/>
      <c r="O37" s="7">
        <f>IF(N37&lt;&gt;"",VLOOKUP(N37,'Look Up'!$B$2:$C$19,2,0),0)</f>
        <v>0</v>
      </c>
      <c r="P37" s="12">
        <f t="shared" si="26"/>
        <v>0</v>
      </c>
      <c r="Q37" s="15"/>
      <c r="R37" s="7">
        <f>IF(Q37&lt;&gt;"",VLOOKUP(Q37,'Look Up'!$B$2:$C$19,2,0),0)</f>
        <v>0</v>
      </c>
      <c r="S37" s="12">
        <f t="shared" si="27"/>
        <v>0</v>
      </c>
      <c r="T37" s="15"/>
      <c r="U37" s="7">
        <f>IF(T37&lt;&gt;"",VLOOKUP(T37,'Look Up'!$B$2:$C$19,2,0),0)</f>
        <v>0</v>
      </c>
      <c r="V37" s="12">
        <f t="shared" si="28"/>
        <v>0</v>
      </c>
      <c r="W37" s="15"/>
      <c r="X37" s="7">
        <f>IF(W37&lt;&gt;"",VLOOKUP(W37,'Look Up'!$B$2:$C$19,2,0),0)</f>
        <v>0</v>
      </c>
      <c r="Y37" s="12">
        <f t="shared" si="29"/>
        <v>0</v>
      </c>
      <c r="Z37" s="15"/>
      <c r="AA37" s="7">
        <f>IF(Z37&lt;&gt;"",VLOOKUP(Z37,'Look Up'!$B$2:$C$19,2,0),0)</f>
        <v>0</v>
      </c>
      <c r="AB37" s="12">
        <f t="shared" si="30"/>
        <v>0</v>
      </c>
      <c r="AC37" s="14" t="str">
        <f t="shared" si="31"/>
        <v/>
      </c>
      <c r="AD37" s="64">
        <f t="shared" si="32"/>
        <v>0</v>
      </c>
      <c r="AE37" s="50">
        <f>VLOOKUP(AG37,'Look Up'!$A$2:$D$10,4,0)</f>
        <v>0</v>
      </c>
      <c r="AF37" s="46" t="str">
        <f t="shared" si="12"/>
        <v/>
      </c>
      <c r="AG37">
        <f t="shared" si="3"/>
        <v>0</v>
      </c>
    </row>
    <row r="38" spans="1:33" x14ac:dyDescent="0.2">
      <c r="A38" s="2">
        <v>29</v>
      </c>
      <c r="B38" s="3" t="s">
        <v>8</v>
      </c>
      <c r="C38" s="3" t="s">
        <v>63</v>
      </c>
      <c r="D38" s="6" t="s">
        <v>66</v>
      </c>
      <c r="E38" s="15"/>
      <c r="F38" s="7">
        <f>IF(E38&lt;&gt;"",VLOOKUP(E38,'Look Up'!$B$2:$C$19,2,0),0)</f>
        <v>0</v>
      </c>
      <c r="G38" s="12">
        <f t="shared" si="23"/>
        <v>0</v>
      </c>
      <c r="H38" s="15"/>
      <c r="I38" s="7">
        <f>IF(H38&lt;&gt;"",VLOOKUP(H38,'Look Up'!$B$2:$C$19,2,0),0)</f>
        <v>0</v>
      </c>
      <c r="J38" s="12">
        <f t="shared" si="24"/>
        <v>0</v>
      </c>
      <c r="K38" s="15"/>
      <c r="L38" s="7">
        <f>IF(K38&lt;&gt;"",VLOOKUP(K38,'Look Up'!$B$2:$C$19,2,0),0)</f>
        <v>0</v>
      </c>
      <c r="M38" s="12">
        <f t="shared" si="25"/>
        <v>0</v>
      </c>
      <c r="N38" s="15"/>
      <c r="O38" s="7">
        <f>IF(N38&lt;&gt;"",VLOOKUP(N38,'Look Up'!$B$2:$C$19,2,0),0)</f>
        <v>0</v>
      </c>
      <c r="P38" s="12">
        <f t="shared" si="26"/>
        <v>0</v>
      </c>
      <c r="Q38" s="15"/>
      <c r="R38" s="7">
        <f>IF(Q38&lt;&gt;"",VLOOKUP(Q38,'Look Up'!$B$2:$C$19,2,0),0)</f>
        <v>0</v>
      </c>
      <c r="S38" s="12">
        <f t="shared" si="27"/>
        <v>0</v>
      </c>
      <c r="T38" s="15"/>
      <c r="U38" s="7">
        <f>IF(T38&lt;&gt;"",VLOOKUP(T38,'Look Up'!$B$2:$C$19,2,0),0)</f>
        <v>0</v>
      </c>
      <c r="V38" s="12">
        <f t="shared" si="28"/>
        <v>0</v>
      </c>
      <c r="W38" s="15"/>
      <c r="X38" s="7">
        <f>IF(W38&lt;&gt;"",VLOOKUP(W38,'Look Up'!$B$2:$C$19,2,0),0)</f>
        <v>0</v>
      </c>
      <c r="Y38" s="12">
        <f t="shared" si="29"/>
        <v>0</v>
      </c>
      <c r="Z38" s="15"/>
      <c r="AA38" s="7">
        <f>IF(Z38&lt;&gt;"",VLOOKUP(Z38,'Look Up'!$B$2:$C$19,2,0),0)</f>
        <v>0</v>
      </c>
      <c r="AB38" s="12">
        <f t="shared" si="30"/>
        <v>0</v>
      </c>
      <c r="AC38" s="14" t="str">
        <f t="shared" si="31"/>
        <v/>
      </c>
      <c r="AD38" s="64">
        <f t="shared" si="32"/>
        <v>0</v>
      </c>
      <c r="AE38" s="50">
        <f>VLOOKUP(AG38,'Look Up'!$A$2:$D$10,4,0)</f>
        <v>0</v>
      </c>
      <c r="AF38" s="46" t="str">
        <f t="shared" si="12"/>
        <v/>
      </c>
      <c r="AG38">
        <f t="shared" si="3"/>
        <v>0</v>
      </c>
    </row>
    <row r="39" spans="1:33" x14ac:dyDescent="0.2">
      <c r="A39" s="2">
        <v>30</v>
      </c>
      <c r="B39" s="3" t="s">
        <v>7</v>
      </c>
      <c r="C39" s="3" t="s">
        <v>65</v>
      </c>
      <c r="D39" s="6" t="s">
        <v>67</v>
      </c>
      <c r="E39" s="15"/>
      <c r="F39" s="7">
        <f>IF(E39&lt;&gt;"",VLOOKUP(E39,'Look Up'!$B$2:$C$19,2,0),0)</f>
        <v>0</v>
      </c>
      <c r="G39" s="12">
        <f t="shared" si="23"/>
        <v>0</v>
      </c>
      <c r="H39" s="15"/>
      <c r="I39" s="7">
        <f>IF(H39&lt;&gt;"",VLOOKUP(H39,'Look Up'!$B$2:$C$19,2,0),0)</f>
        <v>0</v>
      </c>
      <c r="J39" s="12">
        <f t="shared" si="24"/>
        <v>0</v>
      </c>
      <c r="K39" s="15"/>
      <c r="L39" s="7">
        <f>IF(K39&lt;&gt;"",VLOOKUP(K39,'Look Up'!$B$2:$C$19,2,0),0)</f>
        <v>0</v>
      </c>
      <c r="M39" s="12">
        <f t="shared" si="25"/>
        <v>0</v>
      </c>
      <c r="N39" s="15"/>
      <c r="O39" s="7">
        <f>IF(N39&lt;&gt;"",VLOOKUP(N39,'Look Up'!$B$2:$C$19,2,0),0)</f>
        <v>0</v>
      </c>
      <c r="P39" s="12">
        <f t="shared" si="26"/>
        <v>0</v>
      </c>
      <c r="Q39" s="15"/>
      <c r="R39" s="7">
        <f>IF(Q39&lt;&gt;"",VLOOKUP(Q39,'Look Up'!$B$2:$C$19,2,0),0)</f>
        <v>0</v>
      </c>
      <c r="S39" s="12">
        <f t="shared" si="27"/>
        <v>0</v>
      </c>
      <c r="T39" s="15"/>
      <c r="U39" s="7">
        <f>IF(T39&lt;&gt;"",VLOOKUP(T39,'Look Up'!$B$2:$C$19,2,0),0)</f>
        <v>0</v>
      </c>
      <c r="V39" s="12">
        <f t="shared" si="28"/>
        <v>0</v>
      </c>
      <c r="W39" s="15"/>
      <c r="X39" s="7">
        <f>IF(W39&lt;&gt;"",VLOOKUP(W39,'Look Up'!$B$2:$C$19,2,0),0)</f>
        <v>0</v>
      </c>
      <c r="Y39" s="12">
        <f t="shared" si="29"/>
        <v>0</v>
      </c>
      <c r="Z39" s="15"/>
      <c r="AA39" s="7">
        <f>IF(Z39&lt;&gt;"",VLOOKUP(Z39,'Look Up'!$B$2:$C$19,2,0),0)</f>
        <v>0</v>
      </c>
      <c r="AB39" s="12">
        <f t="shared" si="30"/>
        <v>0</v>
      </c>
      <c r="AC39" s="14" t="str">
        <f t="shared" si="31"/>
        <v/>
      </c>
      <c r="AD39" s="64">
        <f t="shared" si="32"/>
        <v>0</v>
      </c>
      <c r="AE39" s="50">
        <f>VLOOKUP(AG39,'Look Up'!$A$2:$D$10,4,0)</f>
        <v>0</v>
      </c>
      <c r="AF39" s="46" t="str">
        <f t="shared" si="12"/>
        <v/>
      </c>
      <c r="AG39">
        <f t="shared" si="3"/>
        <v>0</v>
      </c>
    </row>
    <row r="40" spans="1:33" x14ac:dyDescent="0.2">
      <c r="A40" s="2">
        <v>31</v>
      </c>
      <c r="B40" s="3" t="s">
        <v>8</v>
      </c>
      <c r="C40" s="3" t="s">
        <v>65</v>
      </c>
      <c r="D40" s="6" t="s">
        <v>67</v>
      </c>
      <c r="E40" s="15"/>
      <c r="F40" s="7">
        <f>IF(E40&lt;&gt;"",VLOOKUP(E40,'Look Up'!$B$2:$C$19,2,0),0)</f>
        <v>0</v>
      </c>
      <c r="G40" s="12">
        <f t="shared" si="23"/>
        <v>0</v>
      </c>
      <c r="H40" s="15"/>
      <c r="I40" s="7">
        <f>IF(H40&lt;&gt;"",VLOOKUP(H40,'Look Up'!$B$2:$C$19,2,0),0)</f>
        <v>0</v>
      </c>
      <c r="J40" s="12">
        <f t="shared" si="24"/>
        <v>0</v>
      </c>
      <c r="K40" s="15"/>
      <c r="L40" s="7">
        <f>IF(K40&lt;&gt;"",VLOOKUP(K40,'Look Up'!$B$2:$C$19,2,0),0)</f>
        <v>0</v>
      </c>
      <c r="M40" s="12">
        <f t="shared" si="25"/>
        <v>0</v>
      </c>
      <c r="N40" s="15"/>
      <c r="O40" s="7">
        <f>IF(N40&lt;&gt;"",VLOOKUP(N40,'Look Up'!$B$2:$C$19,2,0),0)</f>
        <v>0</v>
      </c>
      <c r="P40" s="12">
        <f t="shared" si="26"/>
        <v>0</v>
      </c>
      <c r="Q40" s="15"/>
      <c r="R40" s="7">
        <f>IF(Q40&lt;&gt;"",VLOOKUP(Q40,'Look Up'!$B$2:$C$19,2,0),0)</f>
        <v>0</v>
      </c>
      <c r="S40" s="12">
        <f t="shared" si="27"/>
        <v>0</v>
      </c>
      <c r="T40" s="15"/>
      <c r="U40" s="7">
        <f>IF(T40&lt;&gt;"",VLOOKUP(T40,'Look Up'!$B$2:$C$19,2,0),0)</f>
        <v>0</v>
      </c>
      <c r="V40" s="12">
        <f t="shared" si="28"/>
        <v>0</v>
      </c>
      <c r="W40" s="15"/>
      <c r="X40" s="7">
        <f>IF(W40&lt;&gt;"",VLOOKUP(W40,'Look Up'!$B$2:$C$19,2,0),0)</f>
        <v>0</v>
      </c>
      <c r="Y40" s="12">
        <f t="shared" si="29"/>
        <v>0</v>
      </c>
      <c r="Z40" s="15"/>
      <c r="AA40" s="7">
        <f>IF(Z40&lt;&gt;"",VLOOKUP(Z40,'Look Up'!$B$2:$C$19,2,0),0)</f>
        <v>0</v>
      </c>
      <c r="AB40" s="12">
        <f t="shared" si="30"/>
        <v>0</v>
      </c>
      <c r="AC40" s="14" t="str">
        <f t="shared" si="31"/>
        <v/>
      </c>
      <c r="AD40" s="64">
        <f t="shared" si="32"/>
        <v>0</v>
      </c>
      <c r="AE40" s="50">
        <f>VLOOKUP(AG40,'Look Up'!$A$2:$D$10,4,0)</f>
        <v>0</v>
      </c>
      <c r="AF40" s="46" t="str">
        <f t="shared" si="12"/>
        <v/>
      </c>
      <c r="AG40">
        <f t="shared" si="3"/>
        <v>0</v>
      </c>
    </row>
    <row r="41" spans="1:33" x14ac:dyDescent="0.2">
      <c r="A41" s="2">
        <v>32</v>
      </c>
      <c r="B41" s="3" t="s">
        <v>7</v>
      </c>
      <c r="C41" s="3" t="s">
        <v>5</v>
      </c>
      <c r="D41" s="6" t="s">
        <v>68</v>
      </c>
      <c r="E41" s="15"/>
      <c r="F41" s="7">
        <f>IF(E41&lt;&gt;"",VLOOKUP(E41,'Look Up'!$B$2:$C$19,2,0),0)</f>
        <v>0</v>
      </c>
      <c r="G41" s="12">
        <f t="shared" si="23"/>
        <v>0</v>
      </c>
      <c r="H41" s="15"/>
      <c r="I41" s="7">
        <f>IF(H41&lt;&gt;"",VLOOKUP(H41,'Look Up'!$B$2:$C$19,2,0),0)</f>
        <v>0</v>
      </c>
      <c r="J41" s="12">
        <f t="shared" si="24"/>
        <v>0</v>
      </c>
      <c r="K41" s="15"/>
      <c r="L41" s="7">
        <f>IF(K41&lt;&gt;"",VLOOKUP(K41,'Look Up'!$B$2:$C$19,2,0),0)</f>
        <v>0</v>
      </c>
      <c r="M41" s="12">
        <f t="shared" si="25"/>
        <v>0</v>
      </c>
      <c r="N41" s="15"/>
      <c r="O41" s="7">
        <f>IF(N41&lt;&gt;"",VLOOKUP(N41,'Look Up'!$B$2:$C$19,2,0),0)</f>
        <v>0</v>
      </c>
      <c r="P41" s="12">
        <f t="shared" si="26"/>
        <v>0</v>
      </c>
      <c r="Q41" s="15"/>
      <c r="R41" s="7">
        <f>IF(Q41&lt;&gt;"",VLOOKUP(Q41,'Look Up'!$B$2:$C$19,2,0),0)</f>
        <v>0</v>
      </c>
      <c r="S41" s="12">
        <f t="shared" si="27"/>
        <v>0</v>
      </c>
      <c r="T41" s="15"/>
      <c r="U41" s="7">
        <f>IF(T41&lt;&gt;"",VLOOKUP(T41,'Look Up'!$B$2:$C$19,2,0),0)</f>
        <v>0</v>
      </c>
      <c r="V41" s="12">
        <f t="shared" si="28"/>
        <v>0</v>
      </c>
      <c r="W41" s="15"/>
      <c r="X41" s="7">
        <f>IF(W41&lt;&gt;"",VLOOKUP(W41,'Look Up'!$B$2:$C$19,2,0),0)</f>
        <v>0</v>
      </c>
      <c r="Y41" s="12">
        <f t="shared" si="29"/>
        <v>0</v>
      </c>
      <c r="Z41" s="15"/>
      <c r="AA41" s="7">
        <f>IF(Z41&lt;&gt;"",VLOOKUP(Z41,'Look Up'!$B$2:$C$19,2,0),0)</f>
        <v>0</v>
      </c>
      <c r="AB41" s="12">
        <f t="shared" si="30"/>
        <v>0</v>
      </c>
      <c r="AC41" s="14" t="str">
        <f t="shared" si="31"/>
        <v/>
      </c>
      <c r="AD41" s="64">
        <f t="shared" si="32"/>
        <v>0</v>
      </c>
      <c r="AE41" s="50">
        <f>VLOOKUP(AG41,'Look Up'!$A$2:$D$10,4,0)</f>
        <v>0</v>
      </c>
      <c r="AF41" s="46" t="str">
        <f t="shared" si="12"/>
        <v/>
      </c>
      <c r="AG41">
        <f t="shared" si="3"/>
        <v>0</v>
      </c>
    </row>
    <row r="42" spans="1:33" x14ac:dyDescent="0.2">
      <c r="A42" s="2">
        <v>33</v>
      </c>
      <c r="B42" s="3" t="s">
        <v>8</v>
      </c>
      <c r="C42" s="3" t="s">
        <v>5</v>
      </c>
      <c r="D42" s="6" t="s">
        <v>68</v>
      </c>
      <c r="E42" s="15"/>
      <c r="F42" s="7">
        <f>IF(E42&lt;&gt;"",VLOOKUP(E42,'Look Up'!$B$2:$C$19,2,0),0)</f>
        <v>0</v>
      </c>
      <c r="G42" s="12">
        <f t="shared" si="23"/>
        <v>0</v>
      </c>
      <c r="H42" s="15"/>
      <c r="I42" s="7">
        <f>IF(H42&lt;&gt;"",VLOOKUP(H42,'Look Up'!$B$2:$C$19,2,0),0)</f>
        <v>0</v>
      </c>
      <c r="J42" s="12">
        <f t="shared" si="24"/>
        <v>0</v>
      </c>
      <c r="K42" s="15"/>
      <c r="L42" s="7">
        <f>IF(K42&lt;&gt;"",VLOOKUP(K42,'Look Up'!$B$2:$C$19,2,0),0)</f>
        <v>0</v>
      </c>
      <c r="M42" s="12">
        <f t="shared" si="25"/>
        <v>0</v>
      </c>
      <c r="N42" s="15"/>
      <c r="O42" s="7">
        <f>IF(N42&lt;&gt;"",VLOOKUP(N42,'Look Up'!$B$2:$C$19,2,0),0)</f>
        <v>0</v>
      </c>
      <c r="P42" s="12">
        <f t="shared" si="26"/>
        <v>0</v>
      </c>
      <c r="Q42" s="15"/>
      <c r="R42" s="7">
        <f>IF(Q42&lt;&gt;"",VLOOKUP(Q42,'Look Up'!$B$2:$C$19,2,0),0)</f>
        <v>0</v>
      </c>
      <c r="S42" s="12">
        <f t="shared" si="27"/>
        <v>0</v>
      </c>
      <c r="T42" s="15"/>
      <c r="U42" s="7">
        <f>IF(T42&lt;&gt;"",VLOOKUP(T42,'Look Up'!$B$2:$C$19,2,0),0)</f>
        <v>0</v>
      </c>
      <c r="V42" s="12">
        <f t="shared" si="28"/>
        <v>0</v>
      </c>
      <c r="W42" s="15"/>
      <c r="X42" s="7">
        <f>IF(W42&lt;&gt;"",VLOOKUP(W42,'Look Up'!$B$2:$C$19,2,0),0)</f>
        <v>0</v>
      </c>
      <c r="Y42" s="12">
        <f t="shared" si="29"/>
        <v>0</v>
      </c>
      <c r="Z42" s="15"/>
      <c r="AA42" s="7">
        <f>IF(Z42&lt;&gt;"",VLOOKUP(Z42,'Look Up'!$B$2:$C$19,2,0),0)</f>
        <v>0</v>
      </c>
      <c r="AB42" s="12">
        <f t="shared" si="30"/>
        <v>0</v>
      </c>
      <c r="AC42" s="14" t="str">
        <f t="shared" si="31"/>
        <v/>
      </c>
      <c r="AD42" s="64">
        <f t="shared" si="32"/>
        <v>0</v>
      </c>
      <c r="AE42" s="50">
        <f>VLOOKUP(AG42,'Look Up'!$A$2:$D$10,4,0)</f>
        <v>0</v>
      </c>
      <c r="AF42" s="46" t="str">
        <f t="shared" si="12"/>
        <v/>
      </c>
      <c r="AG42">
        <f t="shared" si="3"/>
        <v>0</v>
      </c>
    </row>
    <row r="43" spans="1:33" x14ac:dyDescent="0.2">
      <c r="A43" s="2">
        <v>34</v>
      </c>
      <c r="B43" s="3" t="s">
        <v>7</v>
      </c>
      <c r="C43" s="3" t="s">
        <v>63</v>
      </c>
      <c r="D43" s="6" t="s">
        <v>69</v>
      </c>
      <c r="E43" s="15"/>
      <c r="F43" s="7">
        <f>IF(E43&lt;&gt;"",VLOOKUP(E43,'Look Up'!$B$2:$C$19,2,0),0)</f>
        <v>0</v>
      </c>
      <c r="G43" s="12">
        <f t="shared" si="23"/>
        <v>0</v>
      </c>
      <c r="H43" s="15"/>
      <c r="I43" s="7">
        <f>IF(H43&lt;&gt;"",VLOOKUP(H43,'Look Up'!$B$2:$C$19,2,0),0)</f>
        <v>0</v>
      </c>
      <c r="J43" s="12">
        <f t="shared" si="24"/>
        <v>0</v>
      </c>
      <c r="K43" s="15"/>
      <c r="L43" s="7">
        <f>IF(K43&lt;&gt;"",VLOOKUP(K43,'Look Up'!$B$2:$C$19,2,0),0)</f>
        <v>0</v>
      </c>
      <c r="M43" s="12">
        <f t="shared" si="25"/>
        <v>0</v>
      </c>
      <c r="N43" s="15"/>
      <c r="O43" s="7">
        <f>IF(N43&lt;&gt;"",VLOOKUP(N43,'Look Up'!$B$2:$C$19,2,0),0)</f>
        <v>0</v>
      </c>
      <c r="P43" s="12">
        <f t="shared" si="26"/>
        <v>0</v>
      </c>
      <c r="Q43" s="15"/>
      <c r="R43" s="7">
        <f>IF(Q43&lt;&gt;"",VLOOKUP(Q43,'Look Up'!$B$2:$C$19,2,0),0)</f>
        <v>0</v>
      </c>
      <c r="S43" s="12">
        <f t="shared" si="27"/>
        <v>0</v>
      </c>
      <c r="T43" s="15"/>
      <c r="U43" s="7">
        <f>IF(T43&lt;&gt;"",VLOOKUP(T43,'Look Up'!$B$2:$C$19,2,0),0)</f>
        <v>0</v>
      </c>
      <c r="V43" s="12">
        <f t="shared" si="28"/>
        <v>0</v>
      </c>
      <c r="W43" s="15"/>
      <c r="X43" s="7">
        <f>IF(W43&lt;&gt;"",VLOOKUP(W43,'Look Up'!$B$2:$C$19,2,0),0)</f>
        <v>0</v>
      </c>
      <c r="Y43" s="12">
        <f t="shared" si="29"/>
        <v>0</v>
      </c>
      <c r="Z43" s="15"/>
      <c r="AA43" s="7">
        <f>IF(Z43&lt;&gt;"",VLOOKUP(Z43,'Look Up'!$B$2:$C$19,2,0),0)</f>
        <v>0</v>
      </c>
      <c r="AB43" s="12">
        <f t="shared" si="30"/>
        <v>0</v>
      </c>
      <c r="AC43" s="14" t="str">
        <f t="shared" si="31"/>
        <v/>
      </c>
      <c r="AD43" s="64">
        <f t="shared" si="32"/>
        <v>0</v>
      </c>
      <c r="AE43" s="50">
        <f>VLOOKUP(AG43,'Look Up'!$A$2:$D$10,4,0)</f>
        <v>0</v>
      </c>
      <c r="AF43" s="46" t="str">
        <f t="shared" si="12"/>
        <v/>
      </c>
      <c r="AG43">
        <f t="shared" si="3"/>
        <v>0</v>
      </c>
    </row>
    <row r="44" spans="1:33" x14ac:dyDescent="0.2">
      <c r="A44" s="2">
        <v>35</v>
      </c>
      <c r="B44" s="3" t="s">
        <v>8</v>
      </c>
      <c r="C44" s="3" t="s">
        <v>63</v>
      </c>
      <c r="D44" s="6" t="s">
        <v>69</v>
      </c>
      <c r="E44" s="15"/>
      <c r="F44" s="7">
        <f>IF(E44&lt;&gt;"",VLOOKUP(E44,'Look Up'!$B$2:$C$19,2,0),0)</f>
        <v>0</v>
      </c>
      <c r="G44" s="12">
        <f t="shared" si="23"/>
        <v>0</v>
      </c>
      <c r="H44" s="15"/>
      <c r="I44" s="7">
        <f>IF(H44&lt;&gt;"",VLOOKUP(H44,'Look Up'!$B$2:$C$19,2,0),0)</f>
        <v>0</v>
      </c>
      <c r="J44" s="12">
        <f t="shared" si="24"/>
        <v>0</v>
      </c>
      <c r="K44" s="15"/>
      <c r="L44" s="7">
        <f>IF(K44&lt;&gt;"",VLOOKUP(K44,'Look Up'!$B$2:$C$19,2,0),0)</f>
        <v>0</v>
      </c>
      <c r="M44" s="12">
        <f t="shared" si="25"/>
        <v>0</v>
      </c>
      <c r="N44" s="15"/>
      <c r="O44" s="7">
        <f>IF(N44&lt;&gt;"",VLOOKUP(N44,'Look Up'!$B$2:$C$19,2,0),0)</f>
        <v>0</v>
      </c>
      <c r="P44" s="12">
        <f t="shared" si="26"/>
        <v>0</v>
      </c>
      <c r="Q44" s="15"/>
      <c r="R44" s="7">
        <f>IF(Q44&lt;&gt;"",VLOOKUP(Q44,'Look Up'!$B$2:$C$19,2,0),0)</f>
        <v>0</v>
      </c>
      <c r="S44" s="12">
        <f t="shared" si="27"/>
        <v>0</v>
      </c>
      <c r="T44" s="15"/>
      <c r="U44" s="7">
        <f>IF(T44&lt;&gt;"",VLOOKUP(T44,'Look Up'!$B$2:$C$19,2,0),0)</f>
        <v>0</v>
      </c>
      <c r="V44" s="12">
        <f t="shared" si="28"/>
        <v>0</v>
      </c>
      <c r="W44" s="15"/>
      <c r="X44" s="7">
        <f>IF(W44&lt;&gt;"",VLOOKUP(W44,'Look Up'!$B$2:$C$19,2,0),0)</f>
        <v>0</v>
      </c>
      <c r="Y44" s="12">
        <f t="shared" si="29"/>
        <v>0</v>
      </c>
      <c r="Z44" s="15"/>
      <c r="AA44" s="7">
        <f>IF(Z44&lt;&gt;"",VLOOKUP(Z44,'Look Up'!$B$2:$C$19,2,0),0)</f>
        <v>0</v>
      </c>
      <c r="AB44" s="12">
        <f t="shared" si="30"/>
        <v>0</v>
      </c>
      <c r="AC44" s="14" t="str">
        <f t="shared" si="31"/>
        <v/>
      </c>
      <c r="AD44" s="64">
        <f t="shared" si="32"/>
        <v>0</v>
      </c>
      <c r="AE44" s="50">
        <f>VLOOKUP(AG44,'Look Up'!$A$2:$D$10,4,0)</f>
        <v>0</v>
      </c>
      <c r="AF44" s="46" t="str">
        <f t="shared" si="12"/>
        <v/>
      </c>
      <c r="AG44">
        <f t="shared" si="3"/>
        <v>0</v>
      </c>
    </row>
    <row r="45" spans="1:33" x14ac:dyDescent="0.2">
      <c r="A45" s="2">
        <v>36</v>
      </c>
      <c r="B45" s="3" t="s">
        <v>7</v>
      </c>
      <c r="C45" s="3" t="s">
        <v>65</v>
      </c>
      <c r="D45" s="6" t="s">
        <v>64</v>
      </c>
      <c r="E45" s="15"/>
      <c r="F45" s="7">
        <f>IF(E45&lt;&gt;"",VLOOKUP(E45,'Look Up'!$B$2:$C$19,2,0),0)</f>
        <v>0</v>
      </c>
      <c r="G45" s="12">
        <f>G44+F45</f>
        <v>0</v>
      </c>
      <c r="H45" s="15"/>
      <c r="I45" s="7">
        <f>IF(H45&lt;&gt;"",VLOOKUP(H45,'Look Up'!$B$2:$C$19,2,0),0)</f>
        <v>0</v>
      </c>
      <c r="J45" s="12">
        <f>J44+I45</f>
        <v>0</v>
      </c>
      <c r="K45" s="15"/>
      <c r="L45" s="7">
        <f>IF(K45&lt;&gt;"",VLOOKUP(K45,'Look Up'!$B$2:$C$19,2,0),0)</f>
        <v>0</v>
      </c>
      <c r="M45" s="12">
        <f>M44+L45</f>
        <v>0</v>
      </c>
      <c r="N45" s="15"/>
      <c r="O45" s="7">
        <f>IF(N45&lt;&gt;"",VLOOKUP(N45,'Look Up'!$B$2:$C$19,2,0),0)</f>
        <v>0</v>
      </c>
      <c r="P45" s="12">
        <f>P44+O45</f>
        <v>0</v>
      </c>
      <c r="Q45" s="15"/>
      <c r="R45" s="7">
        <f>IF(Q45&lt;&gt;"",VLOOKUP(Q45,'Look Up'!$B$2:$C$19,2,0),0)</f>
        <v>0</v>
      </c>
      <c r="S45" s="12">
        <f t="shared" si="27"/>
        <v>0</v>
      </c>
      <c r="T45" s="15"/>
      <c r="U45" s="7">
        <f>IF(T45&lt;&gt;"",VLOOKUP(T45,'Look Up'!$B$2:$C$19,2,0),0)</f>
        <v>0</v>
      </c>
      <c r="V45" s="12">
        <f t="shared" si="28"/>
        <v>0</v>
      </c>
      <c r="W45" s="15"/>
      <c r="X45" s="7">
        <f>IF(W45&lt;&gt;"",VLOOKUP(W45,'Look Up'!$B$2:$C$19,2,0),0)</f>
        <v>0</v>
      </c>
      <c r="Y45" s="12">
        <f t="shared" si="29"/>
        <v>0</v>
      </c>
      <c r="Z45" s="15"/>
      <c r="AA45" s="7">
        <f>IF(Z45&lt;&gt;"",VLOOKUP(Z45,'Look Up'!$B$2:$C$19,2,0),0)</f>
        <v>0</v>
      </c>
      <c r="AB45" s="12">
        <f t="shared" si="30"/>
        <v>0</v>
      </c>
      <c r="AC45" s="14" t="str">
        <f t="shared" si="31"/>
        <v/>
      </c>
      <c r="AD45" s="64">
        <f t="shared" si="32"/>
        <v>0</v>
      </c>
      <c r="AE45" s="50">
        <f>VLOOKUP(AG45,'Look Up'!$A$2:$D$10,4,0)</f>
        <v>0</v>
      </c>
      <c r="AF45" s="46" t="str">
        <f t="shared" si="12"/>
        <v/>
      </c>
      <c r="AG45">
        <f t="shared" si="3"/>
        <v>0</v>
      </c>
    </row>
    <row r="46" spans="1:33" x14ac:dyDescent="0.2">
      <c r="A46" s="83" t="s">
        <v>75</v>
      </c>
      <c r="B46" s="84"/>
      <c r="C46" s="84"/>
      <c r="D46" s="84"/>
      <c r="E46" s="13" t="str">
        <f>VLOOKUP(RANK(G46,($G46,$J46,$M46,$P46,$S46,$V46,$Y46,$AB46)),'Look Up'!$A$3:$B$10,2,0)</f>
        <v>1st</v>
      </c>
      <c r="F46" s="7"/>
      <c r="G46" s="12">
        <f>G45+F46</f>
        <v>0</v>
      </c>
      <c r="H46" s="13" t="str">
        <f>VLOOKUP(RANK(J46,($G46,$J46,$M46,$P46,$S46,$V46,$Y46,$AB46)),'Look Up'!$A$3:$B$10,2,0)</f>
        <v>1st</v>
      </c>
      <c r="I46" s="7"/>
      <c r="J46" s="12">
        <f>J45+I46</f>
        <v>0</v>
      </c>
      <c r="K46" s="13" t="str">
        <f>VLOOKUP(RANK(M46,($G46,$J46,$M46,$P46,$S46,$V46,$Y46,$AB46)),'Look Up'!$A$3:$B$10,2,0)</f>
        <v>1st</v>
      </c>
      <c r="L46" s="7"/>
      <c r="M46" s="12">
        <f>M45+L46</f>
        <v>0</v>
      </c>
      <c r="N46" s="13" t="str">
        <f>VLOOKUP(RANK(P46,($G46,$J46,$M46,$P46,$S46,$V46,$Y46,$AB46)),'Look Up'!$A$3:$B$10,2,0)</f>
        <v>1st</v>
      </c>
      <c r="O46" s="7"/>
      <c r="P46" s="12">
        <f>P45+O46</f>
        <v>0</v>
      </c>
      <c r="Q46" s="13" t="str">
        <f>VLOOKUP(RANK(S46,($G46,$J46,$M46,$P46,$S46,$V46,$Y46,$AB46)),'Look Up'!$A$3:$B$10,2,0)</f>
        <v>1st</v>
      </c>
      <c r="R46" s="7"/>
      <c r="S46" s="12">
        <f t="shared" si="27"/>
        <v>0</v>
      </c>
      <c r="T46" s="13" t="str">
        <f>VLOOKUP(RANK(V46,($G46,$J46,$M46,$P46,$S46,$V46,$Y46,$AB46)),'Look Up'!$A$3:$B$10,2,0)</f>
        <v>1st</v>
      </c>
      <c r="U46" s="7"/>
      <c r="V46" s="12">
        <f t="shared" si="28"/>
        <v>0</v>
      </c>
      <c r="W46" s="13" t="str">
        <f>VLOOKUP(RANK(Y46,($G46,$J46,$M46,$P46,$S46,$V46,$Y46,$AB46)),'Look Up'!$A$3:$B$10,2,0)</f>
        <v>1st</v>
      </c>
      <c r="X46" s="7"/>
      <c r="Y46" s="12">
        <f t="shared" si="29"/>
        <v>0</v>
      </c>
      <c r="Z46" s="13" t="str">
        <f>VLOOKUP(RANK(AB46,($G46,$J46,$M46,$P46,$S46,$V46,$Y46,$AB46)),'Look Up'!$A$3:$B$10,2,0)</f>
        <v>1st</v>
      </c>
      <c r="AA46" s="7"/>
      <c r="AB46" s="12">
        <f t="shared" si="30"/>
        <v>0</v>
      </c>
      <c r="AC46" s="14">
        <f>MAX(AC33:AC45)</f>
        <v>0</v>
      </c>
      <c r="AD46" s="65">
        <f>SUM(AD33:AD45)</f>
        <v>0</v>
      </c>
      <c r="AE46" s="60">
        <f>SUM(AE33:AE45)</f>
        <v>0</v>
      </c>
      <c r="AF46" s="46"/>
      <c r="AG46">
        <f t="shared" si="3"/>
        <v>0</v>
      </c>
    </row>
    <row r="47" spans="1:33" x14ac:dyDescent="0.2">
      <c r="A47" s="2">
        <v>37</v>
      </c>
      <c r="B47" s="3" t="s">
        <v>8</v>
      </c>
      <c r="C47" s="3" t="s">
        <v>65</v>
      </c>
      <c r="D47" s="6" t="s">
        <v>64</v>
      </c>
      <c r="E47" s="15"/>
      <c r="F47" s="7">
        <f>IF(E47&lt;&gt;"",VLOOKUP(E47,'Look Up'!$B$2:$C$19,2,0),0)</f>
        <v>0</v>
      </c>
      <c r="G47" s="12">
        <f>G46+F47</f>
        <v>0</v>
      </c>
      <c r="H47" s="15"/>
      <c r="I47" s="7">
        <f>IF(H47&lt;&gt;"",VLOOKUP(H47,'Look Up'!$B$2:$C$19,2,0),0)</f>
        <v>0</v>
      </c>
      <c r="J47" s="12">
        <f>J46+I47</f>
        <v>0</v>
      </c>
      <c r="K47" s="15"/>
      <c r="L47" s="7">
        <f>IF(K47&lt;&gt;"",VLOOKUP(K47,'Look Up'!$B$2:$C$19,2,0),0)</f>
        <v>0</v>
      </c>
      <c r="M47" s="12">
        <f>M46+L47</f>
        <v>0</v>
      </c>
      <c r="N47" s="15"/>
      <c r="O47" s="7">
        <f>IF(N47&lt;&gt;"",VLOOKUP(N47,'Look Up'!$B$2:$C$19,2,0),0)</f>
        <v>0</v>
      </c>
      <c r="P47" s="12">
        <f>P46+O47</f>
        <v>0</v>
      </c>
      <c r="Q47" s="15"/>
      <c r="R47" s="7">
        <f>IF(Q47&lt;&gt;"",VLOOKUP(Q47,'Look Up'!$B$2:$C$19,2,0),0)</f>
        <v>0</v>
      </c>
      <c r="S47" s="12">
        <f t="shared" si="27"/>
        <v>0</v>
      </c>
      <c r="T47" s="15"/>
      <c r="U47" s="7">
        <f>IF(T47&lt;&gt;"",VLOOKUP(T47,'Look Up'!$B$2:$C$19,2,0),0)</f>
        <v>0</v>
      </c>
      <c r="V47" s="12">
        <f t="shared" si="28"/>
        <v>0</v>
      </c>
      <c r="W47" s="15"/>
      <c r="X47" s="7">
        <f>IF(W47&lt;&gt;"",VLOOKUP(W47,'Look Up'!$B$2:$C$19,2,0),0)</f>
        <v>0</v>
      </c>
      <c r="Y47" s="12">
        <f t="shared" si="29"/>
        <v>0</v>
      </c>
      <c r="Z47" s="15"/>
      <c r="AA47" s="7">
        <f>IF(Z47&lt;&gt;"",VLOOKUP(Z47,'Look Up'!$B$2:$C$19,2,0),0)</f>
        <v>0</v>
      </c>
      <c r="AB47" s="12">
        <f t="shared" si="30"/>
        <v>0</v>
      </c>
      <c r="AC47" s="14" t="str">
        <f>IF(F47+I47+L47+O47+R47+U47+X47+AA47&gt;0,A47,"")</f>
        <v/>
      </c>
      <c r="AD47" s="64">
        <f>F47+I47+L47+O47+R47+U47+X47+AA47</f>
        <v>0</v>
      </c>
      <c r="AE47" s="50">
        <f>VLOOKUP(AG47,'Look Up'!$A$2:$D$10,4,0)</f>
        <v>0</v>
      </c>
      <c r="AF47" s="46" t="str">
        <f t="shared" si="12"/>
        <v/>
      </c>
      <c r="AG47">
        <f t="shared" si="3"/>
        <v>0</v>
      </c>
    </row>
    <row r="48" spans="1:33" x14ac:dyDescent="0.2">
      <c r="A48" s="33">
        <v>38</v>
      </c>
      <c r="B48" s="33" t="s">
        <v>9</v>
      </c>
      <c r="C48" s="35"/>
      <c r="D48" s="56" t="s">
        <v>71</v>
      </c>
      <c r="E48" s="38"/>
      <c r="F48" s="7">
        <f>IF(E48&lt;&gt;"",VLOOKUP(E48,'Look Up'!$B$2:$C$19,2,0),0)</f>
        <v>0</v>
      </c>
      <c r="G48" s="12">
        <f>+G47+F48</f>
        <v>0</v>
      </c>
      <c r="H48" s="15"/>
      <c r="I48" s="7">
        <f>IF(H48&lt;&gt;"",VLOOKUP(H48,'Look Up'!$B$2:$C$19,2,0),0)</f>
        <v>0</v>
      </c>
      <c r="J48" s="12">
        <f>+J47+I48</f>
        <v>0</v>
      </c>
      <c r="K48" s="15"/>
      <c r="L48" s="7">
        <f>IF(K48&lt;&gt;"",VLOOKUP(K48,'Look Up'!$B$2:$C$19,2,0),0)</f>
        <v>0</v>
      </c>
      <c r="M48" s="12">
        <f>+M47+L48</f>
        <v>0</v>
      </c>
      <c r="N48" s="15"/>
      <c r="O48" s="7">
        <f>IF(N48&lt;&gt;"",VLOOKUP(N48,'Look Up'!$B$2:$C$19,2,0),0)</f>
        <v>0</v>
      </c>
      <c r="P48" s="12">
        <f>+P47+O48</f>
        <v>0</v>
      </c>
      <c r="Q48" s="15"/>
      <c r="R48" s="7">
        <f>IF(Q48&lt;&gt;"",VLOOKUP(Q48,'Look Up'!$B$2:$C$19,2,0),0)</f>
        <v>0</v>
      </c>
      <c r="S48" s="12">
        <f>+S47+R48</f>
        <v>0</v>
      </c>
      <c r="T48" s="15"/>
      <c r="U48" s="7">
        <f>IF(T48&lt;&gt;"",VLOOKUP(T48,'Look Up'!$B$2:$C$19,2,0),0)</f>
        <v>0</v>
      </c>
      <c r="V48" s="12">
        <f>+V47+U48</f>
        <v>0</v>
      </c>
      <c r="W48" s="15"/>
      <c r="X48" s="7">
        <f>IF(W48&lt;&gt;"",VLOOKUP(W48,'Look Up'!$B$2:$C$19,2,0),0)</f>
        <v>0</v>
      </c>
      <c r="Y48" s="12">
        <f>+Y47+X48</f>
        <v>0</v>
      </c>
      <c r="Z48" s="15"/>
      <c r="AA48" s="7">
        <f>IF(Z48&lt;&gt;"",VLOOKUP(Z48,'Look Up'!$B$2:$C$19,2,0),0)</f>
        <v>0</v>
      </c>
      <c r="AB48" s="12">
        <f>+AB47+AA48</f>
        <v>0</v>
      </c>
      <c r="AC48" s="14" t="str">
        <f>IF(F48+I48+L48+O48&gt;0,A48,"")</f>
        <v/>
      </c>
      <c r="AD48" s="64">
        <f>F48+I48+L48+O48+R48+U48+X48+AA48</f>
        <v>0</v>
      </c>
      <c r="AE48" s="51">
        <f>VLOOKUP(AG48,'Look Up'!$A$2:$D$6,4,0)</f>
        <v>0</v>
      </c>
      <c r="AF48" s="46" t="str">
        <f t="shared" si="12"/>
        <v/>
      </c>
      <c r="AG48">
        <f t="shared" si="3"/>
        <v>0</v>
      </c>
    </row>
    <row r="49" spans="1:33" x14ac:dyDescent="0.2">
      <c r="A49" s="34"/>
      <c r="B49" s="34"/>
      <c r="C49" s="36"/>
      <c r="D49" s="37" t="s">
        <v>10</v>
      </c>
      <c r="AC49" s="14" t="str">
        <f>IF(F49+I49+L49+O49+R49+U49+X49+AA49&gt;0,A49,"")</f>
        <v/>
      </c>
      <c r="AD49" s="64">
        <f>SUM(AD46:AD48)</f>
        <v>0</v>
      </c>
      <c r="AE49" s="50">
        <f>SUM(AE46:AE48)</f>
        <v>0</v>
      </c>
      <c r="AF49" s="46" t="str">
        <f t="shared" si="12"/>
        <v/>
      </c>
      <c r="AG49">
        <f t="shared" si="3"/>
        <v>0</v>
      </c>
    </row>
    <row r="50" spans="1:33" ht="5.25" customHeight="1" thickBot="1" x14ac:dyDescent="0.25"/>
    <row r="51" spans="1:33" ht="16.5" thickBot="1" x14ac:dyDescent="0.3">
      <c r="A51" s="14">
        <f>MAX(AC8:AC48)</f>
        <v>0</v>
      </c>
      <c r="C51" s="66" t="s">
        <v>76</v>
      </c>
      <c r="D51" s="32"/>
      <c r="E51" s="29" t="str">
        <f>VLOOKUP(RANK(F51,($F$51,$I$51,$L$51,$O$51,$R$51,$U$51,$X$51,$AA$51)),'Look Up'!$A$3:$B$10,2,0)</f>
        <v>1st</v>
      </c>
      <c r="F51" s="61">
        <f>G48</f>
        <v>0</v>
      </c>
      <c r="G51" s="30"/>
      <c r="H51" s="29" t="str">
        <f>VLOOKUP(RANK(I51,($F$51,$I$51,$L$51,$O$51,$R$51,$U$51,$X$51,$AA$51)),'Look Up'!$A$3:$B$10,2,0)</f>
        <v>1st</v>
      </c>
      <c r="I51" s="61">
        <f>J48</f>
        <v>0</v>
      </c>
      <c r="J51" s="30"/>
      <c r="K51" s="29" t="str">
        <f>VLOOKUP(RANK(L51,($F$51,$I$51,$L$51,$O$51,$R$51,$U$51,$X$51,$AA$51)),'Look Up'!$A$3:$B$10,2,0)</f>
        <v>1st</v>
      </c>
      <c r="L51" s="61">
        <f>M48</f>
        <v>0</v>
      </c>
      <c r="M51" s="30"/>
      <c r="N51" s="29" t="str">
        <f>VLOOKUP(RANK(O51,($F$51,$I$51,$L$51,$O$51,$R$51,$U$51,$X$51,$AA$51)),'Look Up'!$A$3:$B$10,2,0)</f>
        <v>1st</v>
      </c>
      <c r="O51" s="61">
        <f>P48</f>
        <v>0</v>
      </c>
      <c r="P51" s="30"/>
      <c r="Q51" s="29" t="str">
        <f>VLOOKUP(RANK(R51,($F$51,$I$51,$L$51,$O$51,$R$51,$U$51,$X$51,$AA$51)),'Look Up'!$A$3:$B$10,2,0)</f>
        <v>1st</v>
      </c>
      <c r="R51" s="61">
        <f>S48</f>
        <v>0</v>
      </c>
      <c r="S51" s="30"/>
      <c r="T51" s="29" t="str">
        <f>VLOOKUP(RANK(U51,($F$51,$I$51,$L$51,$O$51,$R$51,$U$51,$X$51,$AA$51)),'Look Up'!$A$3:$B$10,2,0)</f>
        <v>1st</v>
      </c>
      <c r="U51" s="61">
        <f>V48</f>
        <v>0</v>
      </c>
      <c r="V51" s="30"/>
      <c r="W51" s="29" t="str">
        <f>VLOOKUP(RANK(X51,($F$51,$I$51,$L$51,$O$51,$R$51,$U$51,$X$51,$AA$51)),'Look Up'!$A$3:$B$10,2,0)</f>
        <v>1st</v>
      </c>
      <c r="X51" s="61">
        <f>Y48</f>
        <v>0</v>
      </c>
      <c r="Y51" s="30"/>
      <c r="Z51" s="29" t="str">
        <f>VLOOKUP(RANK(AA51,($F$51,$I$51,$L$51,$O$51,$R$51,$U$51,$X$51,$AA$51)),'Look Up'!$A$3:$B$10,2,0)</f>
        <v>1st</v>
      </c>
      <c r="AA51" s="61">
        <f>AB48</f>
        <v>0</v>
      </c>
      <c r="AB51" s="30"/>
    </row>
    <row r="52" spans="1:33" x14ac:dyDescent="0.2">
      <c r="D52" s="21"/>
      <c r="E52" s="39"/>
      <c r="F52" s="40"/>
      <c r="G52" s="40"/>
      <c r="H52" s="39"/>
      <c r="I52" s="40"/>
      <c r="J52" s="40"/>
      <c r="K52" s="39"/>
      <c r="L52" s="40"/>
      <c r="M52" s="40"/>
      <c r="N52" s="39"/>
      <c r="O52" s="40"/>
      <c r="P52" s="41"/>
      <c r="Q52" s="39"/>
      <c r="R52" s="40"/>
      <c r="S52" s="41"/>
      <c r="T52" s="39"/>
      <c r="U52" s="40"/>
      <c r="V52" s="41"/>
      <c r="W52" s="39"/>
      <c r="X52" s="40"/>
      <c r="Y52" s="41"/>
      <c r="Z52" s="39"/>
      <c r="AA52" s="40"/>
      <c r="AB52" s="41"/>
    </row>
    <row r="53" spans="1:33" ht="15" x14ac:dyDescent="0.2">
      <c r="D53" s="27" t="s">
        <v>30</v>
      </c>
      <c r="E53" s="42"/>
      <c r="F53" s="19"/>
      <c r="G53" s="19"/>
      <c r="H53" s="42"/>
      <c r="I53" s="19"/>
      <c r="J53" s="19"/>
      <c r="K53" s="42"/>
      <c r="L53" s="19"/>
      <c r="M53" s="19"/>
      <c r="N53" s="42"/>
      <c r="O53" s="19"/>
      <c r="P53" s="43"/>
      <c r="Q53" s="42"/>
      <c r="R53" s="19"/>
      <c r="S53" s="43"/>
      <c r="T53" s="42"/>
      <c r="U53" s="19"/>
      <c r="V53" s="43"/>
      <c r="W53" s="42"/>
      <c r="X53" s="19"/>
      <c r="Y53" s="43"/>
      <c r="Z53" s="42"/>
      <c r="AA53" s="19"/>
      <c r="AB53" s="43"/>
    </row>
    <row r="54" spans="1:33" ht="15" x14ac:dyDescent="0.2">
      <c r="D54" s="27" t="s">
        <v>29</v>
      </c>
      <c r="E54" s="42"/>
      <c r="F54" s="19"/>
      <c r="G54" s="19"/>
      <c r="H54" s="42"/>
      <c r="I54" s="19"/>
      <c r="J54" s="19"/>
      <c r="K54" s="42"/>
      <c r="L54" s="19"/>
      <c r="M54" s="19"/>
      <c r="N54" s="42"/>
      <c r="O54" s="19"/>
      <c r="P54" s="43"/>
      <c r="Q54" s="42"/>
      <c r="R54" s="19"/>
      <c r="S54" s="43"/>
      <c r="T54" s="42"/>
      <c r="U54" s="19"/>
      <c r="V54" s="43"/>
      <c r="W54" s="42"/>
      <c r="X54" s="19"/>
      <c r="Y54" s="43"/>
      <c r="Z54" s="42"/>
      <c r="AA54" s="19"/>
      <c r="AB54" s="43"/>
    </row>
    <row r="55" spans="1:33" ht="13.5" thickBot="1" x14ac:dyDescent="0.25">
      <c r="D55" s="24"/>
      <c r="E55" s="54" t="str">
        <f>"for "&amp;E5</f>
        <v xml:space="preserve">for </v>
      </c>
      <c r="F55" s="18"/>
      <c r="G55" s="18"/>
      <c r="H55" s="54" t="str">
        <f>"for "&amp;H5</f>
        <v xml:space="preserve">for </v>
      </c>
      <c r="I55" s="18"/>
      <c r="J55" s="18"/>
      <c r="K55" s="54" t="str">
        <f>"for "&amp;K5</f>
        <v xml:space="preserve">for </v>
      </c>
      <c r="L55" s="18"/>
      <c r="M55" s="18"/>
      <c r="N55" s="54" t="str">
        <f>"for "&amp;N5</f>
        <v xml:space="preserve">for </v>
      </c>
      <c r="O55" s="18"/>
      <c r="P55" s="23"/>
      <c r="Q55" s="54" t="str">
        <f>"for "&amp;Q5</f>
        <v xml:space="preserve">for </v>
      </c>
      <c r="R55" s="18"/>
      <c r="S55" s="23"/>
      <c r="T55" s="54" t="str">
        <f>"for "&amp;T5</f>
        <v xml:space="preserve">for </v>
      </c>
      <c r="U55" s="18"/>
      <c r="V55" s="23"/>
      <c r="W55" s="54" t="str">
        <f>"for "&amp;W5</f>
        <v xml:space="preserve">for </v>
      </c>
      <c r="X55" s="18"/>
      <c r="Y55" s="23"/>
      <c r="Z55" s="54" t="str">
        <f>"for "&amp;Z5</f>
        <v xml:space="preserve">for </v>
      </c>
      <c r="AA55" s="18"/>
      <c r="AB55" s="23"/>
    </row>
    <row r="56" spans="1:33" ht="15" x14ac:dyDescent="0.2">
      <c r="D56" s="26" t="s">
        <v>31</v>
      </c>
      <c r="E56" s="22"/>
      <c r="F56" s="40"/>
      <c r="G56" s="40"/>
      <c r="H56" s="40"/>
      <c r="I56" s="40"/>
      <c r="J56" s="40"/>
      <c r="K56" s="40"/>
      <c r="L56" s="40"/>
      <c r="M56" s="40"/>
      <c r="N56" s="40"/>
      <c r="O56" s="41"/>
      <c r="P56" s="89"/>
      <c r="Q56" s="90"/>
      <c r="R56" s="90"/>
      <c r="S56" s="90"/>
      <c r="T56" s="90"/>
      <c r="U56" s="90"/>
      <c r="V56" s="90"/>
      <c r="W56" s="90"/>
      <c r="X56" s="90"/>
      <c r="Y56" s="90"/>
      <c r="Z56" s="90"/>
      <c r="AA56" s="90"/>
      <c r="AB56" s="91"/>
    </row>
    <row r="57" spans="1:33" ht="13.5" thickBot="1" x14ac:dyDescent="0.25">
      <c r="D57" s="24"/>
      <c r="E57" s="25"/>
      <c r="F57" s="44"/>
      <c r="G57" s="44"/>
      <c r="H57" s="44"/>
      <c r="I57" s="44"/>
      <c r="J57" s="44"/>
      <c r="K57" s="44"/>
      <c r="L57" s="44"/>
      <c r="M57" s="44"/>
      <c r="N57" s="44"/>
      <c r="O57" s="45"/>
      <c r="P57" s="92"/>
      <c r="Q57" s="92"/>
      <c r="R57" s="92"/>
      <c r="S57" s="92"/>
      <c r="T57" s="92"/>
      <c r="U57" s="92"/>
      <c r="V57" s="92"/>
      <c r="W57" s="92"/>
      <c r="X57" s="92"/>
      <c r="Y57" s="92"/>
      <c r="Z57" s="92"/>
      <c r="AA57" s="92"/>
      <c r="AB57" s="93"/>
    </row>
    <row r="59" spans="1:33" x14ac:dyDescent="0.2">
      <c r="E59" s="28"/>
    </row>
  </sheetData>
  <sheetProtection sheet="1"/>
  <mergeCells count="27">
    <mergeCell ref="H5:J5"/>
    <mergeCell ref="K4:M4"/>
    <mergeCell ref="P56:AB57"/>
    <mergeCell ref="AD4:AE4"/>
    <mergeCell ref="AD5:AE5"/>
    <mergeCell ref="K5:M5"/>
    <mergeCell ref="N5:P5"/>
    <mergeCell ref="A7:D7"/>
    <mergeCell ref="A20:D20"/>
    <mergeCell ref="A33:D33"/>
    <mergeCell ref="A46:D46"/>
    <mergeCell ref="Z4:AB4"/>
    <mergeCell ref="Z5:AB5"/>
    <mergeCell ref="A5:D5"/>
    <mergeCell ref="E5:G5"/>
    <mergeCell ref="Q4:S4"/>
    <mergeCell ref="A6:D6"/>
    <mergeCell ref="A1:AB1"/>
    <mergeCell ref="A2:AB3"/>
    <mergeCell ref="Q5:S5"/>
    <mergeCell ref="T4:V4"/>
    <mergeCell ref="T5:V5"/>
    <mergeCell ref="W4:Y4"/>
    <mergeCell ref="W5:Y5"/>
    <mergeCell ref="N4:P4"/>
    <mergeCell ref="E4:G4"/>
    <mergeCell ref="H4:J4"/>
  </mergeCells>
  <phoneticPr fontId="2" type="noConversion"/>
  <conditionalFormatting sqref="AD51">
    <cfRule type="cellIs" dxfId="3" priority="2" stopIfTrue="1" operator="notEqual">
      <formula>490</formula>
    </cfRule>
  </conditionalFormatting>
  <conditionalFormatting sqref="AD20:AE20 AD46:AE46 AD33:AE33">
    <cfRule type="cellIs" dxfId="2" priority="3" stopIfTrue="1" operator="lessThan">
      <formula>0</formula>
    </cfRule>
  </conditionalFormatting>
  <conditionalFormatting sqref="AD8:AE19 AD21:AE32 AD34:AE45 AD47:AE48">
    <cfRule type="cellIs" dxfId="1" priority="4" stopIfTrue="1" operator="greaterThan">
      <formula>10</formula>
    </cfRule>
  </conditionalFormatting>
  <conditionalFormatting sqref="AD49:AE49">
    <cfRule type="cellIs" dxfId="0" priority="1" stopIfTrue="1" operator="greaterThan">
      <formula>10</formula>
    </cfRule>
  </conditionalFormatting>
  <dataValidations count="3">
    <dataValidation type="list" allowBlank="1" showInputMessage="1" showErrorMessage="1" sqref="K8:K19 E21:E32 E34:E45 K21:K32 K34:K45 K47:K48 E47:E48 H8:H19 H21:H32 H34:H45 H47:H48 N8:N19 N21:N32 N34:N45 N47:N48 E9:E11 E13:E19 Q8:Q19 Q21:Q32 Q34:Q45 Q47:Q48 T8:T19 T21:T32 T34:T45 T47:T48 W8:W19 W21:W32 W34:W45 W47:W48 Z8:Z19 Z21:Z32 Z34:Z45 Z47:Z48">
      <formula1>Position</formula1>
    </dataValidation>
    <dataValidation type="list" allowBlank="1" showInputMessage="1" showErrorMessage="1" errorTitle="Select from the list only" sqref="E8">
      <formula1>Position</formula1>
    </dataValidation>
    <dataValidation type="list" allowBlank="1" showInputMessage="1" showErrorMessage="1" error="You must enter only from the list" sqref="E12">
      <formula1>Position</formula1>
    </dataValidation>
  </dataValidations>
  <printOptions horizontalCentered="1" verticalCentered="1"/>
  <pageMargins left="0.47244094488188981" right="0.31496062992125984" top="0.39370078740157483" bottom="0.31496062992125984" header="0.27559055118110237" footer="0.19685039370078741"/>
  <pageSetup paperSize="9" scale="84"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activeCell="D5" sqref="D5"/>
    </sheetView>
  </sheetViews>
  <sheetFormatPr defaultColWidth="8.85546875" defaultRowHeight="12.75" x14ac:dyDescent="0.2"/>
  <cols>
    <col min="1" max="1" width="76.140625" customWidth="1"/>
  </cols>
  <sheetData>
    <row r="1" spans="1:2" x14ac:dyDescent="0.2">
      <c r="A1" s="52" t="s">
        <v>41</v>
      </c>
    </row>
    <row r="2" spans="1:2" x14ac:dyDescent="0.2">
      <c r="A2" s="52"/>
    </row>
    <row r="3" spans="1:2" x14ac:dyDescent="0.2">
      <c r="A3" t="s">
        <v>37</v>
      </c>
      <c r="B3" s="15" t="s">
        <v>20</v>
      </c>
    </row>
    <row r="5" spans="1:2" ht="25.5" x14ac:dyDescent="0.2">
      <c r="A5" s="53" t="s">
        <v>42</v>
      </c>
    </row>
    <row r="7" spans="1:2" x14ac:dyDescent="0.2">
      <c r="A7" t="s">
        <v>36</v>
      </c>
    </row>
    <row r="9" spans="1:2" x14ac:dyDescent="0.2">
      <c r="A9" s="55" t="s">
        <v>72</v>
      </c>
    </row>
    <row r="11" spans="1:2" x14ac:dyDescent="0.2">
      <c r="A11" t="s">
        <v>0</v>
      </c>
    </row>
    <row r="13" spans="1:2" x14ac:dyDescent="0.2">
      <c r="A13" t="s">
        <v>1</v>
      </c>
    </row>
    <row r="15" spans="1:2" x14ac:dyDescent="0.2">
      <c r="A15" t="s">
        <v>2</v>
      </c>
    </row>
    <row r="18" spans="1:1" ht="38.25" x14ac:dyDescent="0.2">
      <c r="A18" s="53" t="s">
        <v>4</v>
      </c>
    </row>
    <row r="19" spans="1:1" x14ac:dyDescent="0.2">
      <c r="A19" s="53"/>
    </row>
    <row r="22" spans="1:1" x14ac:dyDescent="0.2">
      <c r="A22" t="s">
        <v>43</v>
      </c>
    </row>
    <row r="23" spans="1:1" x14ac:dyDescent="0.2">
      <c r="A23" t="s">
        <v>44</v>
      </c>
    </row>
    <row r="25" spans="1:1" x14ac:dyDescent="0.2">
      <c r="A25" t="s">
        <v>3</v>
      </c>
    </row>
    <row r="29" spans="1:1" x14ac:dyDescent="0.2">
      <c r="A29" s="52" t="s">
        <v>40</v>
      </c>
    </row>
    <row r="30" spans="1:1" x14ac:dyDescent="0.2">
      <c r="A30" t="s">
        <v>38</v>
      </c>
    </row>
    <row r="31" spans="1:1" x14ac:dyDescent="0.2">
      <c r="A31" t="s">
        <v>39</v>
      </c>
    </row>
  </sheetData>
  <sheetProtection sheet="1" objects="1" scenarios="1"/>
  <phoneticPr fontId="2" type="noConversion"/>
  <dataValidations count="1">
    <dataValidation type="list" allowBlank="1" showInputMessage="1" showErrorMessage="1" sqref="B3">
      <formula1>Position</formula1>
    </dataValidation>
  </dataValidation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C18" sqref="C18"/>
    </sheetView>
  </sheetViews>
  <sheetFormatPr defaultColWidth="8.85546875" defaultRowHeight="12.75" x14ac:dyDescent="0.2"/>
  <cols>
    <col min="4" max="4" width="10.42578125" bestFit="1" customWidth="1"/>
  </cols>
  <sheetData>
    <row r="1" spans="1:4" x14ac:dyDescent="0.2">
      <c r="A1" s="14"/>
      <c r="B1" t="s">
        <v>12</v>
      </c>
      <c r="C1" t="s">
        <v>28</v>
      </c>
      <c r="D1" t="s">
        <v>32</v>
      </c>
    </row>
    <row r="2" spans="1:4" x14ac:dyDescent="0.2">
      <c r="A2">
        <v>0</v>
      </c>
      <c r="C2">
        <v>0</v>
      </c>
    </row>
    <row r="3" spans="1:4" x14ac:dyDescent="0.2">
      <c r="A3">
        <v>1</v>
      </c>
      <c r="B3" t="s">
        <v>19</v>
      </c>
      <c r="C3">
        <v>8</v>
      </c>
      <c r="D3">
        <f>A3</f>
        <v>1</v>
      </c>
    </row>
    <row r="4" spans="1:4" x14ac:dyDescent="0.2">
      <c r="A4">
        <v>2</v>
      </c>
      <c r="B4" t="s">
        <v>20</v>
      </c>
      <c r="C4">
        <v>7</v>
      </c>
      <c r="D4">
        <f t="shared" ref="D4:D10" si="0">A4+D3</f>
        <v>3</v>
      </c>
    </row>
    <row r="5" spans="1:4" x14ac:dyDescent="0.2">
      <c r="A5">
        <v>3</v>
      </c>
      <c r="B5" t="s">
        <v>21</v>
      </c>
      <c r="C5">
        <v>6</v>
      </c>
      <c r="D5">
        <f t="shared" si="0"/>
        <v>6</v>
      </c>
    </row>
    <row r="6" spans="1:4" x14ac:dyDescent="0.2">
      <c r="A6">
        <v>4</v>
      </c>
      <c r="B6" t="s">
        <v>22</v>
      </c>
      <c r="C6">
        <v>5</v>
      </c>
      <c r="D6">
        <f t="shared" si="0"/>
        <v>10</v>
      </c>
    </row>
    <row r="7" spans="1:4" x14ac:dyDescent="0.2">
      <c r="A7">
        <v>5</v>
      </c>
      <c r="B7" s="55" t="s">
        <v>45</v>
      </c>
      <c r="C7">
        <v>4</v>
      </c>
      <c r="D7">
        <f t="shared" si="0"/>
        <v>15</v>
      </c>
    </row>
    <row r="8" spans="1:4" x14ac:dyDescent="0.2">
      <c r="A8">
        <v>6</v>
      </c>
      <c r="B8" s="55" t="s">
        <v>46</v>
      </c>
      <c r="C8">
        <v>3</v>
      </c>
      <c r="D8">
        <f t="shared" si="0"/>
        <v>21</v>
      </c>
    </row>
    <row r="9" spans="1:4" x14ac:dyDescent="0.2">
      <c r="A9">
        <v>7</v>
      </c>
      <c r="B9" s="55" t="s">
        <v>47</v>
      </c>
      <c r="C9">
        <v>2</v>
      </c>
      <c r="D9">
        <f t="shared" si="0"/>
        <v>28</v>
      </c>
    </row>
    <row r="10" spans="1:4" x14ac:dyDescent="0.2">
      <c r="A10">
        <v>8</v>
      </c>
      <c r="B10" s="55" t="s">
        <v>48</v>
      </c>
      <c r="C10">
        <v>1</v>
      </c>
      <c r="D10">
        <f t="shared" si="0"/>
        <v>36</v>
      </c>
    </row>
    <row r="11" spans="1:4" x14ac:dyDescent="0.2">
      <c r="B11" t="s">
        <v>23</v>
      </c>
      <c r="C11">
        <v>7.5</v>
      </c>
    </row>
    <row r="12" spans="1:4" x14ac:dyDescent="0.2">
      <c r="B12" t="s">
        <v>24</v>
      </c>
      <c r="C12">
        <v>6.5</v>
      </c>
    </row>
    <row r="13" spans="1:4" x14ac:dyDescent="0.2">
      <c r="B13" t="s">
        <v>25</v>
      </c>
      <c r="C13">
        <v>5.5</v>
      </c>
    </row>
    <row r="14" spans="1:4" x14ac:dyDescent="0.2">
      <c r="B14" s="55" t="s">
        <v>49</v>
      </c>
      <c r="C14">
        <v>4.5</v>
      </c>
    </row>
    <row r="15" spans="1:4" x14ac:dyDescent="0.2">
      <c r="B15" s="55" t="s">
        <v>50</v>
      </c>
      <c r="C15">
        <v>3.5</v>
      </c>
    </row>
    <row r="16" spans="1:4" x14ac:dyDescent="0.2">
      <c r="B16" s="55" t="s">
        <v>51</v>
      </c>
      <c r="C16">
        <v>2.5</v>
      </c>
    </row>
    <row r="17" spans="2:3" x14ac:dyDescent="0.2">
      <c r="B17" s="55" t="s">
        <v>52</v>
      </c>
      <c r="C17">
        <v>1.5</v>
      </c>
    </row>
    <row r="18" spans="2:3" x14ac:dyDescent="0.2">
      <c r="B18" t="s">
        <v>26</v>
      </c>
      <c r="C18">
        <v>0</v>
      </c>
    </row>
    <row r="19" spans="2:3" x14ac:dyDescent="0.2">
      <c r="B19" t="s">
        <v>27</v>
      </c>
      <c r="C19">
        <v>0</v>
      </c>
    </row>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Points</vt:lpstr>
      <vt:lpstr>Instructions</vt:lpstr>
      <vt:lpstr>Look Up</vt:lpstr>
      <vt:lpstr>Position</vt:lpstr>
      <vt:lpstr>Points!Print_Area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Four Five Ltd</dc:creator>
  <cp:lastModifiedBy>Bob Thompson</cp:lastModifiedBy>
  <cp:lastPrinted>2016-03-09T19:25:08Z</cp:lastPrinted>
  <dcterms:created xsi:type="dcterms:W3CDTF">2009-03-27T22:30:58Z</dcterms:created>
  <dcterms:modified xsi:type="dcterms:W3CDTF">2019-04-06T09:44:59Z</dcterms:modified>
</cp:coreProperties>
</file>